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y\Desktop\总务处 危房改建开办费\挂网文件-开办费总务\"/>
    </mc:Choice>
  </mc:AlternateContent>
  <bookViews>
    <workbookView xWindow="2685" yWindow="1500" windowWidth="28245" windowHeight="17445"/>
  </bookViews>
  <sheets>
    <sheet name="胸科医院开办费（办公设备购置）购置清单" sheetId="8" r:id="rId1"/>
  </sheets>
  <definedNames>
    <definedName name="_xlnm._FilterDatabase" localSheetId="0" hidden="1">'胸科医院开办费（办公设备购置）购置清单'!$A$2:$J$35</definedName>
  </definedNames>
  <calcPr calcId="152511"/>
</workbook>
</file>

<file path=xl/calcChain.xml><?xml version="1.0" encoding="utf-8"?>
<calcChain xmlns="http://schemas.openxmlformats.org/spreadsheetml/2006/main">
  <c r="G125" i="8" l="1"/>
  <c r="G71" i="8"/>
  <c r="G63" i="8"/>
  <c r="G53" i="8"/>
  <c r="G51" i="8"/>
  <c r="G40" i="8"/>
  <c r="G41" i="8"/>
  <c r="G42" i="8"/>
  <c r="G43" i="8"/>
  <c r="G44" i="8"/>
  <c r="G45" i="8"/>
  <c r="G46" i="8"/>
  <c r="G39" i="8"/>
  <c r="G35" i="8"/>
  <c r="G47" i="8" l="1"/>
  <c r="G111" i="8"/>
  <c r="G110" i="8"/>
  <c r="G109" i="8"/>
  <c r="G108" i="8"/>
  <c r="G104" i="8"/>
  <c r="G103" i="8"/>
  <c r="G102" i="8"/>
  <c r="G101" i="8"/>
  <c r="G100" i="8"/>
  <c r="G99" i="8"/>
  <c r="G98" i="8"/>
  <c r="G97" i="8"/>
  <c r="G93" i="8"/>
  <c r="G92" i="8"/>
  <c r="G91" i="8"/>
  <c r="G90" i="8"/>
  <c r="G89" i="8"/>
  <c r="G88" i="8"/>
  <c r="G87" i="8"/>
  <c r="G86" i="8"/>
  <c r="G85" i="8"/>
  <c r="G84" i="8"/>
  <c r="G80" i="8"/>
  <c r="G79" i="8"/>
  <c r="G78" i="8"/>
  <c r="G77" i="8"/>
  <c r="G73" i="8"/>
  <c r="G72" i="8"/>
  <c r="G74" i="8" s="1"/>
  <c r="G66" i="8"/>
  <c r="G65" i="8"/>
  <c r="G64" i="8"/>
  <c r="G58" i="8"/>
  <c r="G59" i="8" s="1"/>
  <c r="G52" i="8"/>
  <c r="G54" i="8" s="1"/>
  <c r="G112" i="8" l="1"/>
  <c r="G94" i="8"/>
  <c r="G105" i="8"/>
  <c r="G81" i="8"/>
  <c r="G67" i="8"/>
</calcChain>
</file>

<file path=xl/sharedStrings.xml><?xml version="1.0" encoding="utf-8"?>
<sst xmlns="http://schemas.openxmlformats.org/spreadsheetml/2006/main" count="644" uniqueCount="281">
  <si>
    <t>序号</t>
  </si>
  <si>
    <t>项目明细名称</t>
  </si>
  <si>
    <t>规格型号</t>
  </si>
  <si>
    <t>计量单位</t>
  </si>
  <si>
    <t>审定
数量</t>
  </si>
  <si>
    <t>单价</t>
  </si>
  <si>
    <t>金额</t>
  </si>
  <si>
    <t>安全设施和警示标识标牌(300×150)</t>
  </si>
  <si>
    <t>不锈钢腐蚀、烤漆工艺；300毫米*150毫米；防爆柜、安检宣传、提示、巡更点等标识共计200张</t>
  </si>
  <si>
    <t>张</t>
  </si>
  <si>
    <t>安全设施和警示标识标牌(300×200)</t>
  </si>
  <si>
    <t>不锈钢腐蚀、烤漆工艺；300毫米*200毫米；电梯安全提示、重点防范部位等标识共计600张</t>
  </si>
  <si>
    <t>安全设施和警示标识标牌(600×400)</t>
  </si>
  <si>
    <t>不锈钢腐蚀、烤漆工艺；600毫米*400毫米；安检设备、安检通道、出入口提示等标识共计200张</t>
  </si>
  <si>
    <t>不锈钢腐蚀、烤漆工艺；300毫米*150毫米；监控部位、危化品场所等部位标识共计2000张</t>
  </si>
  <si>
    <t>疏散图（房间）（300×200）</t>
  </si>
  <si>
    <t>不锈钢腐蚀、烤漆工艺；300毫米*200毫米；病房，急诊，门诊，医技科室500张</t>
  </si>
  <si>
    <t>疏散图（公共部位）（600×400）</t>
  </si>
  <si>
    <t>不锈钢腐蚀、烤漆工艺；600毫米*400毫米；候诊、走廊、B1、B2、停车区域200张</t>
  </si>
  <si>
    <t>警示牌，告知牌（600×400）</t>
  </si>
  <si>
    <t>不锈钢腐蚀、烤漆工艺；600毫米*400毫米；病房，急诊，门诊，医技科室200张</t>
  </si>
  <si>
    <t>点位编号（100×40）</t>
  </si>
  <si>
    <t>不锈钢腐蚀、烤漆工艺；100毫米*40毫米；消防点位编号1000张</t>
  </si>
  <si>
    <t>网格化责任公示（300×200）</t>
  </si>
  <si>
    <t>不锈钢腐蚀、烤漆工艺；300毫米*200毫米；建筑内50张</t>
  </si>
  <si>
    <t>消防重点部位（300×200）</t>
  </si>
  <si>
    <t>消防手报、声光、电梯（80×80）</t>
  </si>
  <si>
    <t>不锈钢腐蚀、烤漆工艺；80毫米*80毫米；建筑内300张</t>
  </si>
  <si>
    <t>灭火器标识（300×150）</t>
  </si>
  <si>
    <t>不锈钢腐蚀、烤漆工艺；300毫米*150毫米；建筑内1000张</t>
  </si>
  <si>
    <t>消防器材使用说明（300×200）</t>
  </si>
  <si>
    <t>不锈钢腐蚀、烤漆工艺；300毫米*200毫米；灭火器、消防栓等500张</t>
  </si>
  <si>
    <t>消防设施标识（300×200）</t>
  </si>
  <si>
    <t>不锈钢腐蚀、烤漆工艺；300毫米*200毫米；防火门标识、喷淋末端试水标识、水流方向标志、防火卷帘门、操作盘、消防水池、水泵等500张</t>
  </si>
  <si>
    <t>全楼索引</t>
  </si>
  <si>
    <t>5毫米亚克力烤漆底板+2毫米烤漆插条+强磁吸；500毫米*1600毫米；每层电梯间、楼梯间、每层入口、门急诊区域分诊台、咨询台、电梯内
共计200个</t>
  </si>
  <si>
    <t>个</t>
  </si>
  <si>
    <t>电梯编号标识</t>
  </si>
  <si>
    <t>双层5毫米亚克力UV背喷；200毫米*300毫米；每层每个电梯编号共80个</t>
  </si>
  <si>
    <t>吊牌（引导）</t>
  </si>
  <si>
    <t>不锈钢烤漆+亚克力丝印、内置LED灯；350毫米*1800毫米*100毫米；全楼通道拐角处、护士站、咨询台、门急诊分诊台共500个</t>
  </si>
  <si>
    <t>停车牌</t>
  </si>
  <si>
    <t>铝板+反光膜雕刻UV喷绘；600毫米*900毫米；地下2层至1层楼梯间、地下停车场出入口、地下每层每间隔两个称重柱子共计40个</t>
  </si>
  <si>
    <t>地标</t>
  </si>
  <si>
    <t>PVC硬片+水晶膜；120毫米*200毫米；地上8层对不同区域全程引导共3000米</t>
  </si>
  <si>
    <t>米</t>
  </si>
  <si>
    <t>地漆标</t>
  </si>
  <si>
    <t>水性环氧地坪漆；线标宽度150毫米；地下2层对不同区域全程引导共1000米</t>
  </si>
  <si>
    <t>停车场吊牌</t>
  </si>
  <si>
    <t>不锈钢烤漆+字体反光；350毫米*1800毫米*100毫米；地下两层停车区域拐弯处引导共20个</t>
  </si>
  <si>
    <t>停车位地漆标</t>
  </si>
  <si>
    <t>环氧树脂地坪漆喷涂15厘米宽白色地标线；2400毫米*530毫米；停车位标识共80个</t>
  </si>
  <si>
    <t>区域牌（科室牌大）</t>
  </si>
  <si>
    <t>铝合金圆角边框+3毫米钢化超白玻璃；1200毫米*45毫米；科室、整体区域、电梯厅、楼梯厅共110个</t>
  </si>
  <si>
    <t>房间功能牌</t>
  </si>
  <si>
    <t>不锈钢烤漆+亚克力UV背喷，双面立式安装；250毫米*400毫米；全楼所有房间及窗口功能标识共1201个</t>
  </si>
  <si>
    <t>床位牌（圆形）</t>
  </si>
  <si>
    <t>蓝色PVC板雕刻；100毫米*100毫米厘米；全楼所有病床、检查室内窗标识共530个</t>
  </si>
  <si>
    <t>宣教牌</t>
  </si>
  <si>
    <t>铝合金圆角边框+3毫米钢化超白玻璃；600毫米*900毫米；各科室健康宣教点位共300个</t>
  </si>
  <si>
    <t>台</t>
  </si>
  <si>
    <t>放射科影像工作站</t>
  </si>
  <si>
    <t>核医学影像工作站</t>
  </si>
  <si>
    <t>触摸医疗信息终端</t>
  </si>
  <si>
    <t>针式打印机-发票专用</t>
  </si>
  <si>
    <t>条码打印机</t>
  </si>
  <si>
    <t>腕带打印机</t>
  </si>
  <si>
    <t>标签打印机</t>
  </si>
  <si>
    <t>扫描枪</t>
  </si>
  <si>
    <t>扫描枪（无线）</t>
  </si>
  <si>
    <t>转运床</t>
  </si>
  <si>
    <t>转运床：ABC材质，床体可升降，称重250KG，附件：可升降输液架、牛津布床垫、PP护栏、中控刹车系统、万向轮、不锈钢摇手、液压调节杆，背部可调节倾斜角度</t>
  </si>
  <si>
    <t>辆</t>
  </si>
  <si>
    <t>轮椅</t>
  </si>
  <si>
    <t>轮椅：铝合金材质、双从制动、前轮万向轮、后轮免充气轮，牛津布座椅，附加功能：带手刹 防后滑、可折叠</t>
  </si>
  <si>
    <t>把</t>
  </si>
  <si>
    <t>治疗车</t>
  </si>
  <si>
    <t>治疗车：车体主要由塑、铝、钢结构组成，ABS注塑模具成型工艺台面，易清洁，四柱承重。配置：置物盒、304不锈钢护栏，ABS工程塑料台面、大网篮可放4L锐器盒，2个锐器盒、中控锁、不锈钢输液架、隐藏式副工作台、双污物桶、双层抽屉、静音脚轮（其中两个带有刹车）</t>
  </si>
  <si>
    <t>器械车</t>
  </si>
  <si>
    <t>器械车：不锈钢材质车主体，三层双抽屉设计，配置：置物盒、304不锈钢护栏，不锈钢台面、大网篮可放4L锐器盒，2个锐器盒、中控锁、双污物桶、静音脚轮（其中两个带有刹车）</t>
  </si>
  <si>
    <t>污衣扫床车</t>
  </si>
  <si>
    <t>污衣扫床车：车身16毫米加厚不锈钢管，车底为不锈钢板材，有加厚扶手、配置可拆卸牛津布带盖污衣袋，静音脚轮（其中两个带有刹车）</t>
  </si>
  <si>
    <t>抢救车</t>
  </si>
  <si>
    <t>抢救车：车体主要由塑、铝、钢结构组成，ABS注塑模具成型工艺台面，易清洁，5层抽屉，配置：置物盒、304不锈钢护栏，锐器盒、中控锁、除颤器平台、隐藏式副工作台、不锈钢输液架双脚踏式污物桶、可调节分药格、心外按压板，静音脚轮（其中两个带有刹车）</t>
  </si>
  <si>
    <t>地平车</t>
  </si>
  <si>
    <t>地平车：尼龙车板，喷塑顶针扶手，5英寸TPE橡胶轮，附加功能：可折叠，结构：支架结构</t>
  </si>
  <si>
    <t>采血车</t>
  </si>
  <si>
    <t>采血车：整体材质选用0.7毫米冷轧钢板、大网篮可放4L锐器盒，2个锐器盒、污物桶、双层抽屉、静音脚轮（其中两个带有刹车）</t>
  </si>
  <si>
    <t>电开水器</t>
  </si>
  <si>
    <t>型号：TH-40L：500毫米*400毫米*1200毫米*21</t>
  </si>
  <si>
    <t>型号：TH-60L:500毫米*500毫米*1400毫米*1</t>
  </si>
  <si>
    <t>型号：TH-90L：500毫米*500毫米*1500毫米*11</t>
  </si>
  <si>
    <t>冰箱</t>
  </si>
  <si>
    <t>冰箱：459毫米*585毫米*1695mm毫米
带锁冰箱：430毫米*480毫米*1262毫米
药品储存恒温恒湿箱_储存用恒温恒湿箱柜：容量：280L</t>
  </si>
  <si>
    <t>术间加温柜</t>
  </si>
  <si>
    <t>箱体及内胆材质为优质不锈钢，保温涂层：全无氟环戊烷高密度聚氨酯发泡，双层中空钢化玻璃门，有效容积400L，额定电源-220V/50HZ，PTC加热器，带过热保护，双控系统：电控系统+备用机械控制系统.700毫米* 600毫米* 1700毫米</t>
  </si>
  <si>
    <t>手术器械单杆托盘车</t>
  </si>
  <si>
    <t>车身优质不锈钢材质，托盘材质为优质不锈钢，加高托盘边围40毫米，枝干可调节高度，材质25毫米加厚不锈钢管，静音脚轮（其中两个带有刹车）.托盘600毫米*650毫米，可调节高度：800毫米-1200毫米</t>
  </si>
  <si>
    <t>术中患者保温毯</t>
  </si>
  <si>
    <t>组成：一个温度控制器、一个加温垫组成 产品性能：输出温度：35～40℃，误差：2℃；过温报警温度：41.5℃。1900毫米*535毫米</t>
  </si>
  <si>
    <t>手术室过床滑板</t>
  </si>
  <si>
    <t>材质：PP板、珍珠棉、尼龙布、涤纶布，可折叠，净重：2KG.1720毫米*480毫米*20毫米。1720毫米*480毫米*20毫米</t>
  </si>
  <si>
    <t>血液低温操作台</t>
  </si>
  <si>
    <t>1900毫米*900毫米*1750毫米。设备箱体采用喷塑彩色钢板，聚氨酯高压整体发泡保温；内设置声光温度报警器；采用双压缩机风冷制冷系统，冷藏温度在2-8℃可控；配备照明灯及紫外线杀菌灯；箱体侧面设置透明隔板密封，正面设置透明可视幕帘；操作台面采用耐腐蚀不锈钢制作</t>
  </si>
  <si>
    <t>应急洗眼器</t>
  </si>
  <si>
    <t>整体采用304不锈钢材质，喷头出水量需大于12L/min；喷头增加多层过滤网；配备脚踏及手推两种方式的阀门开关</t>
  </si>
  <si>
    <t>恒时灯</t>
  </si>
  <si>
    <t>安全区辐照强度不高于0.2μw/cm2；设备正前方1米处杀菌区域辐照强度达到200μw/cm2；使用寿命大于10000小时；挂壁式安装；产品需具有《消毒产品安全卫生评价报告》</t>
  </si>
  <si>
    <t>套</t>
  </si>
  <si>
    <t>试剂存储架</t>
  </si>
  <si>
    <t>试剂存储架：360毫米*750毫米</t>
  </si>
  <si>
    <t>延米</t>
  </si>
  <si>
    <t>试验操作台</t>
  </si>
  <si>
    <t>试验操作台：700毫米*760毫米</t>
  </si>
  <si>
    <t>试验台置物架</t>
  </si>
  <si>
    <t>试验台置物架：360毫米*750毫米</t>
  </si>
  <si>
    <t>输液杆</t>
  </si>
  <si>
    <t>输液杆：外管直径是16毫米，长度500-800毫米（可调节范围）</t>
  </si>
  <si>
    <t>输液椅</t>
  </si>
  <si>
    <t>1080毫米*630毫米*720毫米</t>
  </si>
  <si>
    <t>术间高中矮踩凳</t>
  </si>
  <si>
    <t>低：100毫米*550毫米*350毫米
中：200毫米*550毫米*350毫米  
高：200毫米*550毫米*350毫米</t>
  </si>
  <si>
    <t>术间换鞋皮凳</t>
  </si>
  <si>
    <t>术间换鞋皮凳：600毫米*400毫米*1750毫米</t>
  </si>
  <si>
    <t>术间可移动工作台</t>
  </si>
  <si>
    <t>术间移动工作台：高740毫米-1140毫米（可调节范围）桌面600毫米*500毫米</t>
  </si>
  <si>
    <t>术间木凳</t>
  </si>
  <si>
    <t>术间木凳：高550毫米，椅面直径350毫米</t>
  </si>
  <si>
    <t>术间皮凳</t>
  </si>
  <si>
    <t>术间皮凳：直径450毫米*高度400-540毫米可调节</t>
  </si>
  <si>
    <t>线圈架（顺磁）</t>
  </si>
  <si>
    <t>1200毫米*900毫米*1800毫米</t>
  </si>
  <si>
    <t>药品柜（顺磁）</t>
  </si>
  <si>
    <t>900毫米*宽600毫米*高1800毫米</t>
  </si>
  <si>
    <t>药品整理台</t>
  </si>
  <si>
    <t>高1050毫米*宽600毫米*1000毫米</t>
  </si>
  <si>
    <t>治疗室配液操作台</t>
  </si>
  <si>
    <t>配液操作台上节：高1150毫米*300毫米
配液操作台下节：高850毫米*600毫米</t>
  </si>
  <si>
    <t>置物架</t>
  </si>
  <si>
    <t>600毫米*450毫米*1800毫米</t>
  </si>
  <si>
    <t>保卫处操作台</t>
  </si>
  <si>
    <t>1000毫米*4200毫米*750毫米</t>
  </si>
  <si>
    <t>壁柜</t>
  </si>
  <si>
    <t>1.2米*0.75米*3米</t>
  </si>
  <si>
    <t>2.4米*0.75米*3米</t>
  </si>
  <si>
    <t>餐桌（一桌四椅）</t>
  </si>
  <si>
    <t>餐桌：700毫米*700毫米*750毫米
餐椅：450毫米*450毫米*800毫米</t>
  </si>
  <si>
    <t>窗口卷帘</t>
  </si>
  <si>
    <t>1300毫米*1500毫米</t>
  </si>
  <si>
    <t>宽2000*高1800 2樘
宽1200*高1800 15樘</t>
  </si>
  <si>
    <t>电器柜</t>
  </si>
  <si>
    <t>电器柜：700毫米*500毫米*1300毫米</t>
  </si>
  <si>
    <t>隔帘</t>
  </si>
  <si>
    <t>隔帘：高2800毫米（延米）</t>
  </si>
  <si>
    <t>床头桌</t>
  </si>
  <si>
    <t>床头桌：450毫米*450毫米*700毫米</t>
  </si>
  <si>
    <t>换鞋柜</t>
  </si>
  <si>
    <t>1800毫米*900毫米*400毫米（24门）</t>
  </si>
  <si>
    <t>患者就诊圆凳</t>
  </si>
  <si>
    <t>患者就诊圆凳：登高450毫米，凳面直径290毫米</t>
  </si>
  <si>
    <t>检查床</t>
  </si>
  <si>
    <t>1800毫米*600毫米*650毫米</t>
  </si>
  <si>
    <t>器材架（顺磁）</t>
  </si>
  <si>
    <t>1200毫米*600毫米*1800毫米</t>
  </si>
  <si>
    <t>器械柜</t>
  </si>
  <si>
    <t>900毫米*400毫米*1851毫米</t>
  </si>
  <si>
    <t>三摇病床</t>
  </si>
  <si>
    <t>三摇床：2310毫米*1020毫米*480-780毫米（可调节范围）</t>
  </si>
  <si>
    <t>伸缩餐桌板</t>
  </si>
  <si>
    <t>伸缩餐桌板：90-120毫米（可调节范围）*450毫米</t>
  </si>
  <si>
    <t>实验凳</t>
  </si>
  <si>
    <t>实验凳：高980-1060毫米（可调节范围）*450*450</t>
  </si>
  <si>
    <t>品类详细要求</t>
    <phoneticPr fontId="1" type="noConversion"/>
  </si>
  <si>
    <t>电开水器：箱体材质 304- 1Cr18Ni8，加热方式： 步进式，
进水方式：电脑控制步进式，显示方式 LED；时间控制 1开1关</t>
    <phoneticPr fontId="1" type="noConversion"/>
  </si>
  <si>
    <t>电开水器：箱体材质 304- 1Cr18Ni8，加热方式： 步进式，
进水方式：电脑控制步进式，显示方式 LED；时间控制 1开2关</t>
  </si>
  <si>
    <t>电开水器：箱体材质 304- 1Cr18Ni8，加热方式： 步进式，
进水方式：电脑控制步进式，显示方式 LED；时间控制 1开3关</t>
  </si>
  <si>
    <t>冰箱：面板类型：PCM彩涂板，制冷方式：风冷，箱门结构：两门式冰
箱，冷柜机型：冷藏冷冻冰箱制冷控制系统：电子温控</t>
    <phoneticPr fontId="1" type="noConversion"/>
  </si>
  <si>
    <t>设备箱体采用喷塑彩色钢板，聚氨酯高压整体发泡保温；内设置声光温度
报警器；采用双压缩机风冷制冷系统，冷藏温度在2-8℃可控；配备照明灯及紫外线杀菌灯；箱体侧面设置透明隔板密封，正面设置透明可视幕帘；操作台面采用耐腐蚀不锈钢制作</t>
    <phoneticPr fontId="1" type="noConversion"/>
  </si>
  <si>
    <t>整体采用304不锈钢材质，喷头出水量需大于12L/min；喷头增加多层过
滤网；配备脚踏及手推两种方式的阀门开关</t>
    <phoneticPr fontId="1" type="noConversion"/>
  </si>
  <si>
    <t>水性环氧地坪漆</t>
  </si>
  <si>
    <t>不锈钢烤漆+字体反光</t>
  </si>
  <si>
    <t>环氧树脂地坪漆喷涂15厘米宽白色地标线</t>
  </si>
  <si>
    <t>铝合金圆角边框+3毫米钢化超白玻璃</t>
  </si>
  <si>
    <t>不锈钢烤漆+亚克力UV背喷，双面立式安装</t>
  </si>
  <si>
    <t>蓝色PVC板雕刻</t>
  </si>
  <si>
    <t>优质抗酸抗碱不锈钢、银色、主辅材皆为环保材料无异味</t>
    <phoneticPr fontId="1" type="noConversion"/>
  </si>
  <si>
    <t>优质抗酸抗碱全钢/钢木、银色、主辅材皆为环保材料无异味</t>
    <phoneticPr fontId="1" type="noConversion"/>
  </si>
  <si>
    <t>优质抗酸抗碱不锈钢、银色、主辅材皆为环保材料无异味</t>
    <phoneticPr fontId="1" type="noConversion"/>
  </si>
  <si>
    <t>包含滑车、优质不锈钢材质、银色、主辅材皆为环保材料无异味</t>
    <phoneticPr fontId="1" type="noConversion"/>
  </si>
  <si>
    <t>不锈钢输液杆、优质环保皮覆面，高弹性泡棉，有脚踏、蓝色、主辅材皆为环保材料无异味</t>
    <phoneticPr fontId="1" type="noConversion"/>
  </si>
  <si>
    <t>优质E0级中密度纤维板、银色、主辅材皆为环保材料无异味</t>
    <phoneticPr fontId="1" type="noConversion"/>
  </si>
  <si>
    <t>优质环保PU革覆面，高弹力泡棉，优质钢框架，无门设计，
放置一层隔板，可放置双层鞋、黑色、主辅材皆为环保材料无异味</t>
    <phoneticPr fontId="1" type="noConversion"/>
  </si>
  <si>
    <t>桌面复合压制板，桌腿铁合金材质，附加组件：带滚轮，带升降功能、
银色、主辅材皆为环保材料无异味</t>
    <phoneticPr fontId="1" type="noConversion"/>
  </si>
  <si>
    <t>优质橡木材质、原木色、主辅材皆为环保材料无异味</t>
    <phoneticPr fontId="1" type="noConversion"/>
  </si>
  <si>
    <t>坐垫采用防静电PU材质，内包高弹力发泡海绵；底座架体采用加厚304
不锈钢材质，与坐垫连接处升降气杆为SGS认证不锈钢气杆，通过加厚
钢板连接坐垫；气压杆底部配备有脚踏圈及万向滑轮；整体皮凳直径约
450毫米*高度400-540毫米可调节、主辅材皆为环保材料无异味</t>
    <phoneticPr fontId="1" type="noConversion"/>
  </si>
  <si>
    <t xml:space="preserve">整体架子采用顺磁材质；需要三层及四层架体两种结构；结构采用优质钢板焊接而成；侧面采用优质铝合金材料制成涂有耐腐蚀涂层，三层及四层结构的架体大小相同，长1200毫米*宽900毫米*高1800毫米、主辅材皆为环保材料无异味
</t>
    <phoneticPr fontId="1" type="noConversion"/>
  </si>
  <si>
    <t>整柜采用顺磁材质；双层架体结构采用优质钢板焊接而成；侧面采用优质铝合金材料制成涂有耐腐蚀涂层，柜门为推拉设计，长900毫米*宽600毫米*高1800毫米、主辅材皆为环保材料无异味</t>
    <phoneticPr fontId="1" type="noConversion"/>
  </si>
  <si>
    <t>优质E0级中密度纤维板，台面钢琴烤漆工艺、主辅材皆为环保材料无异味</t>
    <phoneticPr fontId="1" type="noConversion"/>
  </si>
  <si>
    <t>不锈钢材质、板材厚度国标行标以上</t>
    <phoneticPr fontId="1" type="noConversion"/>
  </si>
  <si>
    <t>多层可调节式置物架，单层可经过抽换隔层或上下滑轨移动方式调节单层高度，整体采用304不锈钢结构，单层深度大于450毫米，边角采用三角支撑结构 ，隔层厚度40毫米，下方设可锁死万向轮方便推拉，主辅材皆为环保材料无异味</t>
    <phoneticPr fontId="1" type="noConversion"/>
  </si>
  <si>
    <t>操作台外表面采用环保防火板，桌面前后有金属框架支撑防止变形；
桌面上根据需求定制线孔供电脑走线；下方配置高强度冷轧钢保险机箱及键盘托盘，机箱前后门开有散热通风孔，前后门选用AB403锁，框架底部配有可调节地脚；整体操作台规格可根据现场电脑配置需求定制大小；主辅材皆为环保材料无异味</t>
    <phoneticPr fontId="1" type="noConversion"/>
  </si>
  <si>
    <t>柜体采用E0实木多层板，柜门采用吸塑模压门板；内有挂衣杆；
顶层配置置物隔层，底部配置抽屉和放鞋隔层；主辅材皆为环保材料无异味；主辅材皆为环保材料无异味</t>
    <phoneticPr fontId="1" type="noConversion"/>
  </si>
  <si>
    <t>柜体采用E0实木多层板，柜门采用吸塑模压门板；内有挂衣杆；
顶层配置置物隔层，底部配置抽屉和放鞋隔层：主辅材皆为环保材料无异味；主辅材皆为环保材料无异味</t>
    <phoneticPr fontId="1" type="noConversion"/>
  </si>
  <si>
    <t>材质采用实木或人造板等环保材质制作，表面经过涂漆或喷漆处理；桌面
采用矩形或圆形结构，厚度大于20毫米；边角采用圆润的设计餐椅支架采用40*20MM，椭圆形优质钢管，厚度为0.8MM；椅面采用1.5CM的优质夹板，外表面贴防火板；主辅材皆为环保材料无异味</t>
    <phoneticPr fontId="1" type="noConversion"/>
  </si>
  <si>
    <t>材质：涤纶 PVC，安装方式：顶装 侧装适用空间：办公区
颜色分类：普通半遮光；主辅材皆为环保材料无异味</t>
    <phoneticPr fontId="1" type="noConversion"/>
  </si>
  <si>
    <t>窗帘：材质：棉麻，图案：纯色，重量：300克/平方米，抗菌性：99%，
防火性：符合GB17591-2006标准，包含挂钩或穿钩，遮光率：80%；主辅材皆为环保材料无异味</t>
    <phoneticPr fontId="1" type="noConversion"/>
  </si>
  <si>
    <t>框架镀锌钢管烤漆，柜体与隔板材质优质E0级中密度纤维板，上两层
为可移动隔板，下一层为对开门柜；主辅材皆为环保材料无异味</t>
    <phoneticPr fontId="1" type="noConversion"/>
  </si>
  <si>
    <t>材质：100%多元酯织品，图案：纯色，重量：300克/平方米，抗菌性：
99%，防火性：符合GB17591-2006标准，包含挂钩或穿钩，遮光率50%；主辅材皆为环保材料无异味</t>
    <phoneticPr fontId="1" type="noConversion"/>
  </si>
  <si>
    <t>床头桌：ABS材质；主辅材皆为环保材料无异味</t>
    <phoneticPr fontId="1" type="noConversion"/>
  </si>
  <si>
    <t>优质钢材质、主辅材皆为环保材料无异味</t>
    <phoneticPr fontId="1" type="noConversion"/>
  </si>
  <si>
    <t>凳腿加粗实心钢筋，凳面PU皮材质、主辅材皆为环保材料无异味</t>
    <phoneticPr fontId="1" type="noConversion"/>
  </si>
  <si>
    <t>床垫采用高密度海绵垫，厚度高于100毫米，称重500KG，加厚实木床板，
床体采用加厚方钢，床腿设置防滑脚垫、主辅材皆为环保材料无异味</t>
    <phoneticPr fontId="1" type="noConversion"/>
  </si>
  <si>
    <t>整体架子采用顺磁材质；四层架体结构采用优质钢板焊接而成；侧面采用
优质铝合金材料制成涂有耐腐蚀涂层，长1200毫米*宽600毫米*高1800毫米主辅材皆为环保材料无异味</t>
    <phoneticPr fontId="1" type="noConversion"/>
  </si>
  <si>
    <t>0.8厚优质一级“宝钢”冷轧钢板，上玻下钢部对开钢板门，上门内设二块
可调搁板，下门内设一块可调搁板.主辅材皆为环保材料无异味</t>
    <phoneticPr fontId="1" type="noConversion"/>
  </si>
  <si>
    <t>整床钢建构、ABS床位、PP护栏、中控刹车系统、称重175KG；主辅材皆为环保材料无异味</t>
    <phoneticPr fontId="1" type="noConversion"/>
  </si>
  <si>
    <t>ABS材质；主辅材皆为环保材料无异味。</t>
    <phoneticPr fontId="1" type="noConversion"/>
  </si>
  <si>
    <t>优质抗酸抗碱不锈钢、主辅材皆为环保材料无异味</t>
    <phoneticPr fontId="1" type="noConversion"/>
  </si>
  <si>
    <t>ABC材质，床体可升降，称重250KG，附件：可升降输液架、牛津布床垫、PP护栏、中控刹车系统、万向轮、不锈钢摇手、液压调节杆，背部可调节倾斜角度、主辅材皆为环保材料无异味</t>
    <phoneticPr fontId="1" type="noConversion"/>
  </si>
  <si>
    <t>铝合金材质、双从制动、前轮万向轮、后轮免充气轮，牛津布座椅，附加
功能：带手刹 防后滑、可折叠、主辅材皆为环保材料无异味</t>
    <phoneticPr fontId="1" type="noConversion"/>
  </si>
  <si>
    <t>车体主要由塑、铝、钢结构组成，ABS注塑模具成型工艺台面，易清洁，
四柱承重。配置：置物盒、304不锈钢护栏，ABS工程塑料台面、大网篮可放4L锐器盒，2个锐器盒、中控锁、不锈钢输液架、隐藏式副工作台、双污物桶、双层抽屉、静音脚轮（其中两个带有刹车）、主辅材皆为环保材料无异味</t>
    <phoneticPr fontId="1" type="noConversion"/>
  </si>
  <si>
    <t xml:space="preserve">不锈钢材质车主体，三层双抽屉设计，配置：置物盒、304不锈钢护栏，不锈钢台面、大网篮可放4L锐器盒，2个锐器盒、中控锁、双污物桶、静音脚轮（其中两个带有刹车）、主辅材皆为环保材料无异味
</t>
    <phoneticPr fontId="1" type="noConversion"/>
  </si>
  <si>
    <t xml:space="preserve">车身16毫米加厚不锈钢管，车底为不锈钢板材，有加厚扶手、配置可拆卸牛津布带盖污衣袋，静音脚轮（其中两个带有刹车）、主辅材皆为环保材料无异味
</t>
    <phoneticPr fontId="1" type="noConversion"/>
  </si>
  <si>
    <t xml:space="preserve">抢救车：车体主要由塑、铝、钢结构组成，ABS注塑模具成型工艺台面，易清洁，5层抽屉，配置：置物盒、304不锈钢护栏，锐器盒、中控锁、除颤器平台、隐藏式副工作台、不锈钢输液架双脚踏式污物桶、可调节分药格、心外按压板，静音脚轮（其中两个带有刹车）、主辅材皆为环保材料无异味
</t>
    <phoneticPr fontId="1" type="noConversion"/>
  </si>
  <si>
    <t xml:space="preserve">地平车：尼龙车板，喷塑顶针扶手，5英寸TPE橡胶轮，附加功能：可折叠，结构：支架结构、主辅材皆为环保材料无异味
</t>
    <phoneticPr fontId="1" type="noConversion"/>
  </si>
  <si>
    <t>采血车：整体材质选用0.7毫米冷轧钢板、大网篮可放4L锐器盒，2个锐器
盒、污物桶、双层抽屉、静音脚轮（其中两个带有刹车）、主辅材皆为环保材料无异味</t>
    <phoneticPr fontId="1" type="noConversion"/>
  </si>
  <si>
    <t>不锈钢腐蚀、烤漆工艺、主辅材皆为环保材料无异味</t>
    <phoneticPr fontId="1" type="noConversion"/>
  </si>
  <si>
    <t>5毫米亚克力烤漆底板+2毫米烤漆插条+强磁吸、主辅材皆为环保材料无异味</t>
    <phoneticPr fontId="1" type="noConversion"/>
  </si>
  <si>
    <t>双层5毫米亚克力UV背喷、主辅材皆为环保材料无异味</t>
    <phoneticPr fontId="1" type="noConversion"/>
  </si>
  <si>
    <t>不锈钢烤漆+亚克力丝印、内置LED灯、主辅材皆为环保材料无异味</t>
    <phoneticPr fontId="1" type="noConversion"/>
  </si>
  <si>
    <t>PVC硬片+水晶膜、、</t>
    <phoneticPr fontId="1" type="noConversion"/>
  </si>
  <si>
    <t>铝板+反光膜雕刻UV喷绘</t>
    <phoneticPr fontId="1" type="noConversion"/>
  </si>
  <si>
    <t>是否携带样品</t>
    <phoneticPr fontId="1" type="noConversion"/>
  </si>
  <si>
    <t>质量要求</t>
    <phoneticPr fontId="1" type="noConversion"/>
  </si>
  <si>
    <t>是</t>
  </si>
  <si>
    <t>否</t>
  </si>
  <si>
    <t>窗帘</t>
    <phoneticPr fontId="1" type="noConversion"/>
  </si>
  <si>
    <t>符合国家质量标准，质量保证2年</t>
    <phoneticPr fontId="1" type="noConversion"/>
  </si>
  <si>
    <t>一、家具被服</t>
    <phoneticPr fontId="1" type="noConversion"/>
  </si>
  <si>
    <t>二、设备设施-患者护理用车</t>
    <phoneticPr fontId="1" type="noConversion"/>
  </si>
  <si>
    <t>三、患者饮食保障</t>
    <phoneticPr fontId="1" type="noConversion"/>
  </si>
  <si>
    <t>四、低温药品存储</t>
    <phoneticPr fontId="1" type="noConversion"/>
  </si>
  <si>
    <t>五、术间设备</t>
    <phoneticPr fontId="1" type="noConversion"/>
  </si>
  <si>
    <t>六、检验科室检验设备</t>
    <phoneticPr fontId="1" type="noConversion"/>
  </si>
  <si>
    <t>七、标示标牌</t>
    <phoneticPr fontId="1" type="noConversion"/>
  </si>
  <si>
    <t>八、消防类标识标牌</t>
    <phoneticPr fontId="1" type="noConversion"/>
  </si>
  <si>
    <t>九、引导标识</t>
    <phoneticPr fontId="1" type="noConversion"/>
  </si>
  <si>
    <t>十、科室标识</t>
    <phoneticPr fontId="1" type="noConversion"/>
  </si>
  <si>
    <t>十一、设备设施</t>
    <phoneticPr fontId="1" type="noConversion"/>
  </si>
  <si>
    <t>预算单价</t>
    <phoneticPr fontId="1" type="noConversion"/>
  </si>
  <si>
    <t>金额</t>
    <phoneticPr fontId="1" type="noConversion"/>
  </si>
  <si>
    <t>数量</t>
    <phoneticPr fontId="1" type="noConversion"/>
  </si>
  <si>
    <t>总价</t>
    <phoneticPr fontId="1" type="noConversion"/>
  </si>
  <si>
    <t>总价</t>
    <phoneticPr fontId="1" type="noConversion"/>
  </si>
  <si>
    <t>总价</t>
    <phoneticPr fontId="1" type="noConversion"/>
  </si>
  <si>
    <t>总计</t>
    <phoneticPr fontId="1" type="noConversion"/>
  </si>
  <si>
    <t>总价</t>
    <phoneticPr fontId="1" type="noConversion"/>
  </si>
  <si>
    <t>I5处理器 8G 1T 2G独立 DVDRW Linux 23.8寸；放射学科专用设备</t>
    <phoneticPr fontId="1" type="noConversion"/>
  </si>
  <si>
    <t>i7处理器 16g 1T+256 独显 23.8寸；放射学科专用设备</t>
    <phoneticPr fontId="1" type="noConversion"/>
  </si>
  <si>
    <t>需使用一体机， i5处理器 8G 1T 2G独显 Linux 23.8；放射学科专用设备</t>
    <phoneticPr fontId="1" type="noConversion"/>
  </si>
  <si>
    <t>高速票据打印机，24针80列 USB接口</t>
    <phoneticPr fontId="1" type="noConversion"/>
  </si>
  <si>
    <t>打印分辨率203dpi；打印长度300mm；打印速度152mm/s；一维二维码打印</t>
    <phoneticPr fontId="1" type="noConversion"/>
  </si>
  <si>
    <t>打印介质：1.33 英寸/33.8 毫米至 4.3 英寸/109.2 毫米支持热敏及热转印，USB接口</t>
    <phoneticPr fontId="1" type="noConversion"/>
  </si>
  <si>
    <t>扫描速度：256次/s；支持蓝牙及USB；解码能力：一维/二维；支持屏幕扫描；即插即用、免驱</t>
    <phoneticPr fontId="1" type="noConversion"/>
  </si>
  <si>
    <t>解码能力：一维/二维；支持屏幕扫描；即插即用、免驱</t>
    <phoneticPr fontId="1" type="noConversion"/>
  </si>
  <si>
    <t>符合国家质量标准，质量保证2年</t>
    <phoneticPr fontId="1" type="noConversion"/>
  </si>
  <si>
    <t>符合国家质量标准，质量保证至少5年</t>
  </si>
  <si>
    <t>符合国家质量标准，质量保证至少5年</t>
    <phoneticPr fontId="1" type="noConversion"/>
  </si>
  <si>
    <t>符合国家质量标准，质量保证至少5年</t>
    <phoneticPr fontId="1" type="noConversion"/>
  </si>
  <si>
    <t>符合国家质量标准，质量保证至少5年</t>
    <phoneticPr fontId="1" type="noConversion"/>
  </si>
  <si>
    <t>手术器械单杆托盘车：车身优质不锈钢材质，托盘材质为优质不锈钢，加高托盘边围40毫米，枝干可调节高度，材质25毫米加厚不锈钢管，静音脚轮（其中两个带有刹车）</t>
    <phoneticPr fontId="1" type="noConversion"/>
  </si>
  <si>
    <t>箱体及内胆材质为优质不锈钢，保温涂层：全无氟环戊烷高密度聚氨酯发泡，双层中空钢化玻璃门，有效容积400L，额定电源-220V/50HZ，PTC加热器，带过热保护，双控系统：电控系统+备用机械控制系统</t>
    <phoneticPr fontId="1" type="noConversion"/>
  </si>
  <si>
    <t>术中患者保温毯：组成：一个温度控制器、一个加温垫组成 产品性能：输出温度：35～40℃，误差：2℃；过温报警温度：41.5℃</t>
    <phoneticPr fontId="1" type="noConversion"/>
  </si>
  <si>
    <t>手术室过床滑板：材质：PP板、珍珠棉、尼龙布、涤纶布，可折叠，
净重：2KG</t>
    <phoneticPr fontId="1" type="noConversion"/>
  </si>
  <si>
    <t>安全区辐照强度不高于0.2μw/cm2；设备正前方1米处杀菌区域辐照强度
达到200μw/cm2；使用寿命大于10000小时；挂壁式安装；产品需具有《消毒产品安全卫生评价报告》</t>
    <phoneticPr fontId="1" type="noConversion"/>
  </si>
  <si>
    <t>符合国家质量标准，质量保证2年</t>
    <phoneticPr fontId="1" type="noConversion"/>
  </si>
  <si>
    <t>符合国家质量标准，质量保证至少5年</t>
    <phoneticPr fontId="1" type="noConversion"/>
  </si>
  <si>
    <t>符合国家质量标准，质量保证2年</t>
    <phoneticPr fontId="1" type="noConversion"/>
  </si>
  <si>
    <t>符合国家质量标准，质量保证2年</t>
    <phoneticPr fontId="1" type="noConversion"/>
  </si>
  <si>
    <t>符合国家质量标准，质量保证至少3年</t>
    <phoneticPr fontId="1" type="noConversion"/>
  </si>
  <si>
    <t>热敏打印机</t>
    <phoneticPr fontId="1" type="noConversion"/>
  </si>
  <si>
    <t>符合国家质量标准，质量保证至少2年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</si>
</sst>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000000"/>
      <name val="等线"/>
      <family val="3"/>
      <charset val="134"/>
    </font>
    <font>
      <sz val="11"/>
      <color rgb="FF000000"/>
      <name val="等线"/>
      <family val="3"/>
      <charset val="134"/>
    </font>
    <font>
      <sz val="11"/>
      <color rgb="FF000000"/>
      <name val="等线"/>
      <family val="3"/>
      <charset val="134"/>
    </font>
    <font>
      <sz val="11"/>
      <color rgb="FF000000"/>
      <name val="等线"/>
      <family val="3"/>
      <charset val="134"/>
    </font>
    <font>
      <sz val="11"/>
      <color rgb="FF000000"/>
      <name val="等线"/>
      <family val="3"/>
      <charset val="134"/>
    </font>
    <font>
      <sz val="11"/>
      <color rgb="FF000000"/>
      <name val="等线"/>
      <family val="3"/>
      <charset val="134"/>
    </font>
    <font>
      <sz val="11"/>
      <color rgb="FF000000"/>
      <name val="等线"/>
      <family val="3"/>
      <charset val="134"/>
    </font>
    <font>
      <sz val="11"/>
      <color rgb="FF000000"/>
      <name val="等线"/>
      <family val="3"/>
      <charset val="134"/>
    </font>
    <font>
      <sz val="11"/>
      <color rgb="FF000000"/>
      <name val="等线"/>
      <family val="3"/>
      <charset val="134"/>
    </font>
    <font>
      <sz val="9"/>
      <color theme="1"/>
      <name val="宋体"/>
      <family val="3"/>
      <charset val="134"/>
    </font>
    <font>
      <sz val="12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3" fillId="0" borderId="1" xfId="0" applyFont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12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2" fillId="0" borderId="21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" fillId="0" borderId="22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9" xfId="0" applyFont="1" applyFill="1" applyBorder="1" applyAlignment="1" applyProtection="1">
      <alignment horizontal="center" vertical="center" wrapText="1"/>
    </xf>
    <xf numFmtId="0" fontId="2" fillId="0" borderId="20" xfId="0" applyFont="1" applyFill="1" applyBorder="1" applyAlignment="1" applyProtection="1">
      <alignment horizontal="center" vertical="center" wrapText="1"/>
    </xf>
    <xf numFmtId="0" fontId="2" fillId="0" borderId="18" xfId="0" applyFont="1" applyFill="1" applyBorder="1" applyAlignment="1" applyProtection="1">
      <alignment horizontal="center" vertical="center" wrapText="1"/>
    </xf>
    <xf numFmtId="0" fontId="2" fillId="0" borderId="22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23" xfId="0" applyFont="1" applyFill="1" applyBorder="1" applyAlignment="1" applyProtection="1">
      <alignment horizontal="center" vertical="center" wrapText="1"/>
    </xf>
    <xf numFmtId="0" fontId="2" fillId="0" borderId="24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25" xfId="0" applyFont="1" applyFill="1" applyBorder="1" applyAlignment="1" applyProtection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0" fontId="0" fillId="0" borderId="29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2" fillId="0" borderId="24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25" xfId="0" applyFont="1" applyBorder="1" applyAlignment="1" applyProtection="1">
      <alignment horizontal="center" vertical="center" wrapText="1"/>
    </xf>
    <xf numFmtId="0" fontId="2" fillId="0" borderId="27" xfId="0" applyFont="1" applyBorder="1" applyAlignment="1" applyProtection="1">
      <alignment horizontal="center" vertical="center" wrapText="1"/>
    </xf>
    <xf numFmtId="0" fontId="2" fillId="0" borderId="28" xfId="0" applyFont="1" applyBorder="1" applyAlignment="1" applyProtection="1">
      <alignment horizontal="center" vertical="center" wrapText="1"/>
    </xf>
    <xf numFmtId="0" fontId="2" fillId="0" borderId="29" xfId="0" applyFont="1" applyBorder="1" applyAlignment="1" applyProtection="1">
      <alignment horizontal="center" vertical="center" wrapText="1"/>
    </xf>
    <xf numFmtId="0" fontId="2" fillId="0" borderId="30" xfId="0" applyFont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125"/>
  <sheetViews>
    <sheetView tabSelected="1" topLeftCell="B1" workbookViewId="0">
      <selection activeCell="C118" sqref="C118"/>
    </sheetView>
  </sheetViews>
  <sheetFormatPr defaultRowHeight="15.75" x14ac:dyDescent="0.25"/>
  <cols>
    <col min="1" max="1" width="8.625" style="25" customWidth="1"/>
    <col min="2" max="2" width="19.375" style="25" customWidth="1"/>
    <col min="3" max="3" width="38.25" style="25" customWidth="1"/>
    <col min="4" max="4" width="12" style="25" customWidth="1"/>
    <col min="5" max="6" width="12.5" style="25" customWidth="1"/>
    <col min="7" max="7" width="13.625" style="25" customWidth="1"/>
    <col min="8" max="8" width="46.75" style="25" customWidth="1"/>
    <col min="9" max="9" width="16" style="25" customWidth="1"/>
    <col min="10" max="10" width="39.875" style="25" customWidth="1"/>
    <col min="11" max="16384" width="9" style="25"/>
  </cols>
  <sheetData>
    <row r="1" spans="1:10" ht="18" customHeight="1" x14ac:dyDescent="0.25">
      <c r="A1" s="48" t="s">
        <v>237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ht="35.25" customHeight="1" x14ac:dyDescent="0.25">
      <c r="A2" s="10" t="s">
        <v>0</v>
      </c>
      <c r="B2" s="10" t="s">
        <v>1</v>
      </c>
      <c r="C2" s="10" t="s">
        <v>2</v>
      </c>
      <c r="D2" s="10" t="s">
        <v>3</v>
      </c>
      <c r="E2" s="10" t="s">
        <v>250</v>
      </c>
      <c r="F2" s="10" t="s">
        <v>248</v>
      </c>
      <c r="G2" s="11" t="s">
        <v>249</v>
      </c>
      <c r="H2" s="12" t="s">
        <v>172</v>
      </c>
      <c r="I2" s="13" t="s">
        <v>231</v>
      </c>
      <c r="J2" s="13" t="s">
        <v>232</v>
      </c>
    </row>
    <row r="3" spans="1:10" ht="31.5" x14ac:dyDescent="0.25">
      <c r="A3" s="10">
        <v>1</v>
      </c>
      <c r="B3" s="10" t="s">
        <v>109</v>
      </c>
      <c r="C3" s="10" t="s">
        <v>110</v>
      </c>
      <c r="D3" s="10" t="s">
        <v>111</v>
      </c>
      <c r="E3" s="10">
        <v>10</v>
      </c>
      <c r="F3" s="10">
        <v>800</v>
      </c>
      <c r="G3" s="11">
        <v>8000</v>
      </c>
      <c r="H3" s="26" t="s">
        <v>185</v>
      </c>
      <c r="I3" s="12" t="s">
        <v>234</v>
      </c>
      <c r="J3" s="12" t="s">
        <v>236</v>
      </c>
    </row>
    <row r="4" spans="1:10" ht="31.5" x14ac:dyDescent="0.25">
      <c r="A4" s="10">
        <v>2</v>
      </c>
      <c r="B4" s="10" t="s">
        <v>112</v>
      </c>
      <c r="C4" s="2" t="s">
        <v>113</v>
      </c>
      <c r="D4" s="10" t="s">
        <v>111</v>
      </c>
      <c r="E4" s="10">
        <v>49</v>
      </c>
      <c r="F4" s="10">
        <v>1650</v>
      </c>
      <c r="G4" s="11">
        <v>80850</v>
      </c>
      <c r="H4" s="27" t="s">
        <v>186</v>
      </c>
      <c r="I4" s="12" t="s">
        <v>234</v>
      </c>
      <c r="J4" s="12" t="s">
        <v>274</v>
      </c>
    </row>
    <row r="5" spans="1:10" ht="31.5" x14ac:dyDescent="0.25">
      <c r="A5" s="10">
        <v>3</v>
      </c>
      <c r="B5" s="10" t="s">
        <v>114</v>
      </c>
      <c r="C5" s="10" t="s">
        <v>115</v>
      </c>
      <c r="D5" s="10" t="s">
        <v>111</v>
      </c>
      <c r="E5" s="10">
        <v>10</v>
      </c>
      <c r="F5" s="10">
        <v>800</v>
      </c>
      <c r="G5" s="11">
        <v>8000</v>
      </c>
      <c r="H5" s="27" t="s">
        <v>187</v>
      </c>
      <c r="I5" s="12" t="s">
        <v>234</v>
      </c>
      <c r="J5" s="12" t="s">
        <v>276</v>
      </c>
    </row>
    <row r="6" spans="1:10" ht="31.5" x14ac:dyDescent="0.25">
      <c r="A6" s="10">
        <v>4</v>
      </c>
      <c r="B6" s="10" t="s">
        <v>116</v>
      </c>
      <c r="C6" s="10" t="s">
        <v>117</v>
      </c>
      <c r="D6" s="10" t="s">
        <v>36</v>
      </c>
      <c r="E6" s="10">
        <v>403</v>
      </c>
      <c r="F6" s="10">
        <v>50</v>
      </c>
      <c r="G6" s="11">
        <v>20150</v>
      </c>
      <c r="H6" s="12" t="s">
        <v>188</v>
      </c>
      <c r="I6" s="47" t="s">
        <v>233</v>
      </c>
      <c r="J6" s="12" t="s">
        <v>275</v>
      </c>
    </row>
    <row r="7" spans="1:10" ht="31.5" x14ac:dyDescent="0.25">
      <c r="A7" s="10">
        <v>5</v>
      </c>
      <c r="B7" s="10" t="s">
        <v>118</v>
      </c>
      <c r="C7" s="10" t="s">
        <v>119</v>
      </c>
      <c r="D7" s="10" t="s">
        <v>75</v>
      </c>
      <c r="E7" s="10">
        <v>29</v>
      </c>
      <c r="F7" s="10">
        <v>850</v>
      </c>
      <c r="G7" s="11">
        <v>24650</v>
      </c>
      <c r="H7" s="12" t="s">
        <v>189</v>
      </c>
      <c r="I7" s="12" t="s">
        <v>234</v>
      </c>
      <c r="J7" s="12" t="s">
        <v>236</v>
      </c>
    </row>
    <row r="8" spans="1:10" ht="42.75" x14ac:dyDescent="0.25">
      <c r="A8" s="10">
        <v>6</v>
      </c>
      <c r="B8" s="10" t="s">
        <v>120</v>
      </c>
      <c r="C8" s="5" t="s">
        <v>121</v>
      </c>
      <c r="D8" s="10" t="s">
        <v>75</v>
      </c>
      <c r="E8" s="10">
        <v>72</v>
      </c>
      <c r="F8" s="10">
        <v>580</v>
      </c>
      <c r="G8" s="11">
        <v>41760</v>
      </c>
      <c r="H8" s="12" t="s">
        <v>190</v>
      </c>
      <c r="I8" s="12" t="s">
        <v>234</v>
      </c>
      <c r="J8" s="12" t="s">
        <v>274</v>
      </c>
    </row>
    <row r="9" spans="1:10" ht="63" x14ac:dyDescent="0.25">
      <c r="A9" s="10">
        <v>7</v>
      </c>
      <c r="B9" s="10" t="s">
        <v>122</v>
      </c>
      <c r="C9" s="10" t="s">
        <v>123</v>
      </c>
      <c r="D9" s="10" t="s">
        <v>75</v>
      </c>
      <c r="E9" s="10">
        <v>32</v>
      </c>
      <c r="F9" s="10">
        <v>508</v>
      </c>
      <c r="G9" s="11">
        <v>16256</v>
      </c>
      <c r="H9" s="12" t="s">
        <v>191</v>
      </c>
      <c r="I9" s="12" t="s">
        <v>234</v>
      </c>
      <c r="J9" s="12" t="s">
        <v>264</v>
      </c>
    </row>
    <row r="10" spans="1:10" ht="47.25" x14ac:dyDescent="0.25">
      <c r="A10" s="10">
        <v>8</v>
      </c>
      <c r="B10" s="10" t="s">
        <v>124</v>
      </c>
      <c r="C10" s="10" t="s">
        <v>125</v>
      </c>
      <c r="D10" s="10" t="s">
        <v>36</v>
      </c>
      <c r="E10" s="10">
        <v>32</v>
      </c>
      <c r="F10" s="10">
        <v>3000</v>
      </c>
      <c r="G10" s="11">
        <v>96000</v>
      </c>
      <c r="H10" s="12" t="s">
        <v>192</v>
      </c>
      <c r="I10" s="12" t="s">
        <v>234</v>
      </c>
      <c r="J10" s="12" t="s">
        <v>236</v>
      </c>
    </row>
    <row r="11" spans="1:10" ht="21.75" customHeight="1" x14ac:dyDescent="0.25">
      <c r="A11" s="10">
        <v>9</v>
      </c>
      <c r="B11" s="10" t="s">
        <v>126</v>
      </c>
      <c r="C11" s="10" t="s">
        <v>127</v>
      </c>
      <c r="D11" s="10" t="s">
        <v>75</v>
      </c>
      <c r="E11" s="10">
        <v>16</v>
      </c>
      <c r="F11" s="10">
        <v>200</v>
      </c>
      <c r="G11" s="11">
        <v>3200</v>
      </c>
      <c r="H11" s="12" t="s">
        <v>193</v>
      </c>
      <c r="I11" s="12" t="s">
        <v>234</v>
      </c>
      <c r="J11" s="12" t="s">
        <v>274</v>
      </c>
    </row>
    <row r="12" spans="1:10" ht="126" x14ac:dyDescent="0.25">
      <c r="A12" s="10">
        <v>10</v>
      </c>
      <c r="B12" s="10" t="s">
        <v>128</v>
      </c>
      <c r="C12" s="10" t="s">
        <v>129</v>
      </c>
      <c r="D12" s="10" t="s">
        <v>75</v>
      </c>
      <c r="E12" s="10">
        <v>8</v>
      </c>
      <c r="F12" s="10">
        <v>600</v>
      </c>
      <c r="G12" s="11">
        <v>4800</v>
      </c>
      <c r="H12" s="12" t="s">
        <v>194</v>
      </c>
      <c r="I12" s="12" t="s">
        <v>234</v>
      </c>
      <c r="J12" s="12" t="s">
        <v>236</v>
      </c>
    </row>
    <row r="13" spans="1:10" ht="94.5" x14ac:dyDescent="0.25">
      <c r="A13" s="10">
        <v>11</v>
      </c>
      <c r="B13" s="10" t="s">
        <v>130</v>
      </c>
      <c r="C13" s="10" t="s">
        <v>131</v>
      </c>
      <c r="D13" s="10" t="s">
        <v>36</v>
      </c>
      <c r="E13" s="10">
        <v>3</v>
      </c>
      <c r="F13" s="10">
        <v>3900</v>
      </c>
      <c r="G13" s="11">
        <v>11700</v>
      </c>
      <c r="H13" s="12" t="s">
        <v>195</v>
      </c>
      <c r="I13" s="12" t="s">
        <v>234</v>
      </c>
      <c r="J13" s="12" t="s">
        <v>236</v>
      </c>
    </row>
    <row r="14" spans="1:10" ht="63" x14ac:dyDescent="0.25">
      <c r="A14" s="10">
        <v>12</v>
      </c>
      <c r="B14" s="10" t="s">
        <v>132</v>
      </c>
      <c r="C14" s="10" t="s">
        <v>133</v>
      </c>
      <c r="D14" s="10" t="s">
        <v>36</v>
      </c>
      <c r="E14" s="10">
        <v>1</v>
      </c>
      <c r="F14" s="10">
        <v>3680</v>
      </c>
      <c r="G14" s="11">
        <v>3680</v>
      </c>
      <c r="H14" s="12" t="s">
        <v>196</v>
      </c>
      <c r="I14" s="12" t="s">
        <v>234</v>
      </c>
      <c r="J14" s="12" t="s">
        <v>274</v>
      </c>
    </row>
    <row r="15" spans="1:10" ht="31.5" x14ac:dyDescent="0.25">
      <c r="A15" s="10">
        <v>13</v>
      </c>
      <c r="B15" s="10" t="s">
        <v>134</v>
      </c>
      <c r="C15" s="10" t="s">
        <v>135</v>
      </c>
      <c r="D15" s="10" t="s">
        <v>111</v>
      </c>
      <c r="E15" s="10">
        <v>4</v>
      </c>
      <c r="F15" s="10">
        <v>950</v>
      </c>
      <c r="G15" s="11">
        <v>3800</v>
      </c>
      <c r="H15" s="12" t="s">
        <v>197</v>
      </c>
      <c r="I15" s="12" t="s">
        <v>234</v>
      </c>
      <c r="J15" s="12" t="s">
        <v>236</v>
      </c>
    </row>
    <row r="16" spans="1:10" ht="28.5" x14ac:dyDescent="0.25">
      <c r="A16" s="10">
        <v>14</v>
      </c>
      <c r="B16" s="10" t="s">
        <v>136</v>
      </c>
      <c r="C16" s="3" t="s">
        <v>137</v>
      </c>
      <c r="D16" s="10" t="s">
        <v>111</v>
      </c>
      <c r="E16" s="10">
        <v>170</v>
      </c>
      <c r="F16" s="10">
        <v>3600</v>
      </c>
      <c r="G16" s="11">
        <v>612000</v>
      </c>
      <c r="H16" s="12" t="s">
        <v>198</v>
      </c>
      <c r="I16" s="12" t="s">
        <v>234</v>
      </c>
      <c r="J16" s="12" t="s">
        <v>264</v>
      </c>
    </row>
    <row r="17" spans="1:10" ht="78.75" x14ac:dyDescent="0.25">
      <c r="A17" s="10">
        <v>15</v>
      </c>
      <c r="B17" s="10" t="s">
        <v>138</v>
      </c>
      <c r="C17" s="10" t="s">
        <v>139</v>
      </c>
      <c r="D17" s="10" t="s">
        <v>36</v>
      </c>
      <c r="E17" s="10">
        <v>30</v>
      </c>
      <c r="F17" s="10">
        <v>880</v>
      </c>
      <c r="G17" s="11">
        <v>26400</v>
      </c>
      <c r="H17" s="12" t="s">
        <v>199</v>
      </c>
      <c r="I17" s="12" t="s">
        <v>234</v>
      </c>
      <c r="J17" s="12" t="s">
        <v>236</v>
      </c>
    </row>
    <row r="18" spans="1:10" ht="110.25" x14ac:dyDescent="0.25">
      <c r="A18" s="10">
        <v>16</v>
      </c>
      <c r="B18" s="10" t="s">
        <v>140</v>
      </c>
      <c r="C18" s="10" t="s">
        <v>141</v>
      </c>
      <c r="D18" s="10" t="s">
        <v>9</v>
      </c>
      <c r="E18" s="10">
        <v>1</v>
      </c>
      <c r="F18" s="10">
        <v>14500</v>
      </c>
      <c r="G18" s="11">
        <v>14500</v>
      </c>
      <c r="H18" s="12" t="s">
        <v>200</v>
      </c>
      <c r="I18" s="47" t="s">
        <v>233</v>
      </c>
      <c r="J18" s="12" t="s">
        <v>265</v>
      </c>
    </row>
    <row r="19" spans="1:10" ht="63" x14ac:dyDescent="0.25">
      <c r="A19" s="10">
        <v>17</v>
      </c>
      <c r="B19" s="10" t="s">
        <v>142</v>
      </c>
      <c r="C19" s="10" t="s">
        <v>143</v>
      </c>
      <c r="D19" s="10" t="s">
        <v>36</v>
      </c>
      <c r="E19" s="10">
        <v>169</v>
      </c>
      <c r="F19" s="10">
        <v>3900</v>
      </c>
      <c r="G19" s="11">
        <v>659100</v>
      </c>
      <c r="H19" s="12" t="s">
        <v>201</v>
      </c>
      <c r="I19" s="47" t="s">
        <v>233</v>
      </c>
      <c r="J19" s="12" t="s">
        <v>265</v>
      </c>
    </row>
    <row r="20" spans="1:10" ht="63" x14ac:dyDescent="0.25">
      <c r="A20" s="10">
        <v>18</v>
      </c>
      <c r="B20" s="10" t="s">
        <v>142</v>
      </c>
      <c r="C20" s="10" t="s">
        <v>144</v>
      </c>
      <c r="D20" s="10" t="s">
        <v>36</v>
      </c>
      <c r="E20" s="10">
        <v>4</v>
      </c>
      <c r="F20" s="10">
        <v>7800</v>
      </c>
      <c r="G20" s="11">
        <v>31200</v>
      </c>
      <c r="H20" s="12" t="s">
        <v>202</v>
      </c>
      <c r="I20" s="47" t="s">
        <v>233</v>
      </c>
      <c r="J20" s="12" t="s">
        <v>266</v>
      </c>
    </row>
    <row r="21" spans="1:10" ht="94.5" x14ac:dyDescent="0.25">
      <c r="A21" s="10">
        <v>19</v>
      </c>
      <c r="B21" s="10" t="s">
        <v>145</v>
      </c>
      <c r="C21" s="6" t="s">
        <v>146</v>
      </c>
      <c r="D21" s="10" t="s">
        <v>108</v>
      </c>
      <c r="E21" s="10">
        <v>8</v>
      </c>
      <c r="F21" s="10">
        <v>1000</v>
      </c>
      <c r="G21" s="11">
        <v>8000</v>
      </c>
      <c r="H21" s="12" t="s">
        <v>203</v>
      </c>
      <c r="I21" s="12" t="s">
        <v>234</v>
      </c>
      <c r="J21" s="12" t="s">
        <v>277</v>
      </c>
    </row>
    <row r="22" spans="1:10" ht="47.25" x14ac:dyDescent="0.25">
      <c r="A22" s="10">
        <v>20</v>
      </c>
      <c r="B22" s="10" t="s">
        <v>147</v>
      </c>
      <c r="C22" s="10" t="s">
        <v>148</v>
      </c>
      <c r="D22" s="10" t="s">
        <v>36</v>
      </c>
      <c r="E22" s="10">
        <v>39</v>
      </c>
      <c r="F22" s="10">
        <v>245</v>
      </c>
      <c r="G22" s="11">
        <v>9555</v>
      </c>
      <c r="H22" s="12" t="s">
        <v>204</v>
      </c>
      <c r="I22" s="47" t="s">
        <v>233</v>
      </c>
      <c r="J22" s="12" t="s">
        <v>267</v>
      </c>
    </row>
    <row r="23" spans="1:10" ht="63" x14ac:dyDescent="0.25">
      <c r="A23" s="10">
        <v>21</v>
      </c>
      <c r="B23" s="10" t="s">
        <v>235</v>
      </c>
      <c r="C23" s="4" t="s">
        <v>149</v>
      </c>
      <c r="D23" s="10" t="s">
        <v>45</v>
      </c>
      <c r="E23" s="10">
        <v>6197.0370000000003</v>
      </c>
      <c r="F23" s="10">
        <v>49.556624803111433</v>
      </c>
      <c r="G23" s="11">
        <v>307104.23749999929</v>
      </c>
      <c r="H23" s="12" t="s">
        <v>205</v>
      </c>
      <c r="I23" s="47" t="s">
        <v>233</v>
      </c>
      <c r="J23" s="12" t="s">
        <v>267</v>
      </c>
    </row>
    <row r="24" spans="1:10" ht="63" x14ac:dyDescent="0.25">
      <c r="A24" s="10">
        <v>22</v>
      </c>
      <c r="B24" s="10" t="s">
        <v>150</v>
      </c>
      <c r="C24" s="10" t="s">
        <v>151</v>
      </c>
      <c r="D24" s="10" t="s">
        <v>36</v>
      </c>
      <c r="E24" s="10">
        <v>2</v>
      </c>
      <c r="F24" s="10">
        <v>650</v>
      </c>
      <c r="G24" s="11">
        <v>1300</v>
      </c>
      <c r="H24" s="12" t="s">
        <v>206</v>
      </c>
      <c r="I24" s="12" t="s">
        <v>234</v>
      </c>
      <c r="J24" s="12" t="s">
        <v>236</v>
      </c>
    </row>
    <row r="25" spans="1:10" ht="63" x14ac:dyDescent="0.25">
      <c r="A25" s="10">
        <v>23</v>
      </c>
      <c r="B25" s="10" t="s">
        <v>152</v>
      </c>
      <c r="C25" s="10" t="s">
        <v>153</v>
      </c>
      <c r="D25" s="10" t="s">
        <v>111</v>
      </c>
      <c r="E25" s="10">
        <v>2994</v>
      </c>
      <c r="F25" s="10">
        <v>140</v>
      </c>
      <c r="G25" s="11">
        <v>419160</v>
      </c>
      <c r="H25" s="12" t="s">
        <v>207</v>
      </c>
      <c r="I25" s="47" t="s">
        <v>233</v>
      </c>
      <c r="J25" s="12" t="s">
        <v>268</v>
      </c>
    </row>
    <row r="26" spans="1:10" x14ac:dyDescent="0.25">
      <c r="A26" s="10">
        <v>24</v>
      </c>
      <c r="B26" s="10" t="s">
        <v>154</v>
      </c>
      <c r="C26" s="10" t="s">
        <v>155</v>
      </c>
      <c r="D26" s="10" t="s">
        <v>36</v>
      </c>
      <c r="E26" s="10">
        <v>403</v>
      </c>
      <c r="F26" s="10">
        <v>350</v>
      </c>
      <c r="G26" s="11">
        <v>141050</v>
      </c>
      <c r="H26" s="12" t="s">
        <v>208</v>
      </c>
      <c r="I26" s="12" t="s">
        <v>234</v>
      </c>
      <c r="J26" s="12" t="s">
        <v>236</v>
      </c>
    </row>
    <row r="27" spans="1:10" x14ac:dyDescent="0.25">
      <c r="A27" s="10">
        <v>25</v>
      </c>
      <c r="B27" s="10" t="s">
        <v>156</v>
      </c>
      <c r="C27" s="10" t="s">
        <v>157</v>
      </c>
      <c r="D27" s="10" t="s">
        <v>36</v>
      </c>
      <c r="E27" s="10">
        <v>6</v>
      </c>
      <c r="F27" s="10">
        <v>1980</v>
      </c>
      <c r="G27" s="11">
        <v>11880</v>
      </c>
      <c r="H27" s="12" t="s">
        <v>209</v>
      </c>
      <c r="I27" s="12" t="s">
        <v>234</v>
      </c>
      <c r="J27" s="12" t="s">
        <v>236</v>
      </c>
    </row>
    <row r="28" spans="1:10" ht="31.5" x14ac:dyDescent="0.25">
      <c r="A28" s="10">
        <v>26</v>
      </c>
      <c r="B28" s="10" t="s">
        <v>158</v>
      </c>
      <c r="C28" s="10" t="s">
        <v>159</v>
      </c>
      <c r="D28" s="10" t="s">
        <v>36</v>
      </c>
      <c r="E28" s="10">
        <v>38</v>
      </c>
      <c r="F28" s="10">
        <v>120</v>
      </c>
      <c r="G28" s="11">
        <v>4560</v>
      </c>
      <c r="H28" s="12" t="s">
        <v>210</v>
      </c>
      <c r="I28" s="12" t="s">
        <v>234</v>
      </c>
      <c r="J28" s="12" t="s">
        <v>236</v>
      </c>
    </row>
    <row r="29" spans="1:10" ht="63" x14ac:dyDescent="0.25">
      <c r="A29" s="10">
        <v>27</v>
      </c>
      <c r="B29" s="10" t="s">
        <v>160</v>
      </c>
      <c r="C29" s="10" t="s">
        <v>161</v>
      </c>
      <c r="D29" s="10" t="s">
        <v>9</v>
      </c>
      <c r="E29" s="10">
        <v>65</v>
      </c>
      <c r="F29" s="10">
        <v>750</v>
      </c>
      <c r="G29" s="11">
        <v>48750</v>
      </c>
      <c r="H29" s="12" t="s">
        <v>211</v>
      </c>
      <c r="I29" s="12" t="s">
        <v>234</v>
      </c>
      <c r="J29" s="12" t="s">
        <v>236</v>
      </c>
    </row>
    <row r="30" spans="1:10" ht="63" x14ac:dyDescent="0.25">
      <c r="A30" s="10">
        <v>28</v>
      </c>
      <c r="B30" s="10" t="s">
        <v>162</v>
      </c>
      <c r="C30" s="10" t="s">
        <v>163</v>
      </c>
      <c r="D30" s="10" t="s">
        <v>36</v>
      </c>
      <c r="E30" s="10">
        <v>2</v>
      </c>
      <c r="F30" s="10">
        <v>3200</v>
      </c>
      <c r="G30" s="11">
        <v>6400</v>
      </c>
      <c r="H30" s="12" t="s">
        <v>212</v>
      </c>
      <c r="I30" s="12" t="s">
        <v>234</v>
      </c>
      <c r="J30" s="12" t="s">
        <v>236</v>
      </c>
    </row>
    <row r="31" spans="1:10" ht="63" x14ac:dyDescent="0.25">
      <c r="A31" s="10">
        <v>29</v>
      </c>
      <c r="B31" s="14" t="s">
        <v>164</v>
      </c>
      <c r="C31" s="14" t="s">
        <v>165</v>
      </c>
      <c r="D31" s="14" t="s">
        <v>36</v>
      </c>
      <c r="E31" s="14">
        <v>78</v>
      </c>
      <c r="F31" s="14">
        <v>980</v>
      </c>
      <c r="G31" s="15">
        <v>76440</v>
      </c>
      <c r="H31" s="28" t="s">
        <v>213</v>
      </c>
      <c r="I31" s="28" t="s">
        <v>234</v>
      </c>
      <c r="J31" s="28" t="s">
        <v>236</v>
      </c>
    </row>
    <row r="32" spans="1:10" ht="31.5" x14ac:dyDescent="0.25">
      <c r="A32" s="10">
        <v>30</v>
      </c>
      <c r="B32" s="13" t="s">
        <v>166</v>
      </c>
      <c r="C32" s="13" t="s">
        <v>167</v>
      </c>
      <c r="D32" s="13" t="s">
        <v>9</v>
      </c>
      <c r="E32" s="13">
        <v>403</v>
      </c>
      <c r="F32" s="13">
        <v>3600</v>
      </c>
      <c r="G32" s="13">
        <v>1450800</v>
      </c>
      <c r="H32" s="12" t="s">
        <v>214</v>
      </c>
      <c r="I32" s="12" t="s">
        <v>234</v>
      </c>
      <c r="J32" s="12" t="s">
        <v>236</v>
      </c>
    </row>
    <row r="33" spans="1:10" ht="28.5" x14ac:dyDescent="0.25">
      <c r="A33" s="10">
        <v>31</v>
      </c>
      <c r="B33" s="13" t="s">
        <v>168</v>
      </c>
      <c r="C33" s="13" t="s">
        <v>169</v>
      </c>
      <c r="D33" s="13" t="s">
        <v>36</v>
      </c>
      <c r="E33" s="13">
        <v>403</v>
      </c>
      <c r="F33" s="13">
        <v>80</v>
      </c>
      <c r="G33" s="13">
        <v>32240</v>
      </c>
      <c r="H33" s="12" t="s">
        <v>215</v>
      </c>
      <c r="I33" s="12" t="s">
        <v>234</v>
      </c>
      <c r="J33" s="12" t="s">
        <v>236</v>
      </c>
    </row>
    <row r="34" spans="1:10" ht="28.5" x14ac:dyDescent="0.25">
      <c r="A34" s="10">
        <v>32</v>
      </c>
      <c r="B34" s="13" t="s">
        <v>170</v>
      </c>
      <c r="C34" s="13" t="s">
        <v>171</v>
      </c>
      <c r="D34" s="13" t="s">
        <v>75</v>
      </c>
      <c r="E34" s="13">
        <v>32</v>
      </c>
      <c r="F34" s="13">
        <v>600</v>
      </c>
      <c r="G34" s="13">
        <v>19200</v>
      </c>
      <c r="H34" s="12" t="s">
        <v>216</v>
      </c>
      <c r="I34" s="12" t="s">
        <v>234</v>
      </c>
      <c r="J34" s="12" t="s">
        <v>236</v>
      </c>
    </row>
    <row r="35" spans="1:10" hidden="1" x14ac:dyDescent="0.25">
      <c r="A35" s="13"/>
      <c r="B35" s="13" t="s">
        <v>251</v>
      </c>
      <c r="C35" s="13"/>
      <c r="D35" s="13"/>
      <c r="E35" s="13"/>
      <c r="F35" s="13"/>
      <c r="G35" s="13">
        <f>SUM(G3:G34)</f>
        <v>4202485.2374999989</v>
      </c>
      <c r="H35" s="12"/>
      <c r="I35" s="12"/>
      <c r="J35" s="12"/>
    </row>
    <row r="36" spans="1:10" x14ac:dyDescent="0.25">
      <c r="A36" s="30"/>
      <c r="B36" s="30"/>
      <c r="C36" s="30"/>
      <c r="D36" s="30"/>
      <c r="E36" s="30"/>
      <c r="F36" s="30"/>
      <c r="G36" s="30"/>
      <c r="H36" s="31"/>
      <c r="I36" s="29"/>
      <c r="J36" s="29"/>
    </row>
    <row r="37" spans="1:10" ht="15.75" customHeight="1" x14ac:dyDescent="0.25">
      <c r="A37" s="49" t="s">
        <v>238</v>
      </c>
      <c r="B37" s="50"/>
      <c r="C37" s="50"/>
      <c r="D37" s="50"/>
      <c r="E37" s="50"/>
      <c r="F37" s="50"/>
      <c r="G37" s="50"/>
      <c r="H37" s="50"/>
      <c r="I37" s="50"/>
      <c r="J37" s="51"/>
    </row>
    <row r="38" spans="1:10" x14ac:dyDescent="0.25">
      <c r="A38" s="10" t="s">
        <v>0</v>
      </c>
      <c r="B38" s="10" t="s">
        <v>1</v>
      </c>
      <c r="C38" s="10" t="s">
        <v>2</v>
      </c>
      <c r="D38" s="10" t="s">
        <v>3</v>
      </c>
      <c r="E38" s="10" t="s">
        <v>250</v>
      </c>
      <c r="F38" s="10" t="s">
        <v>248</v>
      </c>
      <c r="G38" s="11" t="s">
        <v>249</v>
      </c>
      <c r="H38" s="12" t="s">
        <v>172</v>
      </c>
      <c r="I38" s="13" t="s">
        <v>231</v>
      </c>
      <c r="J38" s="13" t="s">
        <v>232</v>
      </c>
    </row>
    <row r="39" spans="1:10" ht="63" x14ac:dyDescent="0.25">
      <c r="A39" s="16">
        <v>1</v>
      </c>
      <c r="B39" s="17" t="s">
        <v>70</v>
      </c>
      <c r="C39" s="17" t="s">
        <v>71</v>
      </c>
      <c r="D39" s="17" t="s">
        <v>72</v>
      </c>
      <c r="E39" s="17">
        <v>54</v>
      </c>
      <c r="F39" s="17">
        <v>3500</v>
      </c>
      <c r="G39" s="18">
        <f>E39*F39</f>
        <v>189000</v>
      </c>
      <c r="H39" s="29" t="s">
        <v>217</v>
      </c>
      <c r="I39" s="12" t="s">
        <v>234</v>
      </c>
      <c r="J39" s="12" t="s">
        <v>265</v>
      </c>
    </row>
    <row r="40" spans="1:10" ht="63" x14ac:dyDescent="0.25">
      <c r="A40" s="19">
        <v>2</v>
      </c>
      <c r="B40" s="10" t="s">
        <v>73</v>
      </c>
      <c r="C40" s="10" t="s">
        <v>74</v>
      </c>
      <c r="D40" s="10" t="s">
        <v>75</v>
      </c>
      <c r="E40" s="10">
        <v>24</v>
      </c>
      <c r="F40" s="10">
        <v>680</v>
      </c>
      <c r="G40" s="18">
        <f t="shared" ref="G40:G46" si="0">E40*F40</f>
        <v>16320</v>
      </c>
      <c r="H40" s="12" t="s">
        <v>218</v>
      </c>
      <c r="I40" s="12" t="s">
        <v>234</v>
      </c>
      <c r="J40" s="12" t="s">
        <v>265</v>
      </c>
    </row>
    <row r="41" spans="1:10" ht="110.25" x14ac:dyDescent="0.25">
      <c r="A41" s="19">
        <v>3</v>
      </c>
      <c r="B41" s="10" t="s">
        <v>76</v>
      </c>
      <c r="C41" s="10" t="s">
        <v>77</v>
      </c>
      <c r="D41" s="10" t="s">
        <v>72</v>
      </c>
      <c r="E41" s="10">
        <v>85</v>
      </c>
      <c r="F41" s="10">
        <v>2600</v>
      </c>
      <c r="G41" s="18">
        <f t="shared" si="0"/>
        <v>221000</v>
      </c>
      <c r="H41" s="12" t="s">
        <v>219</v>
      </c>
      <c r="I41" s="12" t="s">
        <v>234</v>
      </c>
      <c r="J41" s="12" t="s">
        <v>265</v>
      </c>
    </row>
    <row r="42" spans="1:10" ht="78.75" x14ac:dyDescent="0.25">
      <c r="A42" s="19">
        <v>4</v>
      </c>
      <c r="B42" s="10" t="s">
        <v>78</v>
      </c>
      <c r="C42" s="10" t="s">
        <v>79</v>
      </c>
      <c r="D42" s="10" t="s">
        <v>72</v>
      </c>
      <c r="E42" s="10">
        <v>35</v>
      </c>
      <c r="F42" s="10">
        <v>1800</v>
      </c>
      <c r="G42" s="18">
        <f t="shared" si="0"/>
        <v>63000</v>
      </c>
      <c r="H42" s="12" t="s">
        <v>220</v>
      </c>
      <c r="I42" s="12" t="s">
        <v>234</v>
      </c>
      <c r="J42" s="12" t="s">
        <v>265</v>
      </c>
    </row>
    <row r="43" spans="1:10" ht="63" x14ac:dyDescent="0.25">
      <c r="A43" s="19">
        <v>5</v>
      </c>
      <c r="B43" s="10" t="s">
        <v>80</v>
      </c>
      <c r="C43" s="10" t="s">
        <v>81</v>
      </c>
      <c r="D43" s="10" t="s">
        <v>72</v>
      </c>
      <c r="E43" s="10">
        <v>41</v>
      </c>
      <c r="F43" s="10">
        <v>1800</v>
      </c>
      <c r="G43" s="18">
        <f t="shared" si="0"/>
        <v>73800</v>
      </c>
      <c r="H43" s="12" t="s">
        <v>221</v>
      </c>
      <c r="I43" s="12" t="s">
        <v>234</v>
      </c>
      <c r="J43" s="12" t="s">
        <v>265</v>
      </c>
    </row>
    <row r="44" spans="1:10" ht="110.25" x14ac:dyDescent="0.25">
      <c r="A44" s="19">
        <v>6</v>
      </c>
      <c r="B44" s="10" t="s">
        <v>82</v>
      </c>
      <c r="C44" s="10" t="s">
        <v>83</v>
      </c>
      <c r="D44" s="10" t="s">
        <v>72</v>
      </c>
      <c r="E44" s="10">
        <v>19</v>
      </c>
      <c r="F44" s="10">
        <v>3500</v>
      </c>
      <c r="G44" s="18">
        <f t="shared" si="0"/>
        <v>66500</v>
      </c>
      <c r="H44" s="12" t="s">
        <v>222</v>
      </c>
      <c r="I44" s="12" t="s">
        <v>234</v>
      </c>
      <c r="J44" s="12" t="s">
        <v>265</v>
      </c>
    </row>
    <row r="45" spans="1:10" ht="63" x14ac:dyDescent="0.25">
      <c r="A45" s="35">
        <v>7</v>
      </c>
      <c r="B45" s="14" t="s">
        <v>84</v>
      </c>
      <c r="C45" s="14" t="s">
        <v>85</v>
      </c>
      <c r="D45" s="14" t="s">
        <v>72</v>
      </c>
      <c r="E45" s="14">
        <v>25</v>
      </c>
      <c r="F45" s="14">
        <v>300</v>
      </c>
      <c r="G45" s="33">
        <f t="shared" si="0"/>
        <v>7500</v>
      </c>
      <c r="H45" s="28" t="s">
        <v>223</v>
      </c>
      <c r="I45" s="28" t="s">
        <v>234</v>
      </c>
      <c r="J45" s="28" t="s">
        <v>265</v>
      </c>
    </row>
    <row r="46" spans="1:10" ht="63" x14ac:dyDescent="0.25">
      <c r="A46" s="13">
        <v>8</v>
      </c>
      <c r="B46" s="13" t="s">
        <v>86</v>
      </c>
      <c r="C46" s="13" t="s">
        <v>87</v>
      </c>
      <c r="D46" s="13" t="s">
        <v>72</v>
      </c>
      <c r="E46" s="13">
        <v>6</v>
      </c>
      <c r="F46" s="13">
        <v>1500</v>
      </c>
      <c r="G46" s="13">
        <f t="shared" si="0"/>
        <v>9000</v>
      </c>
      <c r="H46" s="12" t="s">
        <v>224</v>
      </c>
      <c r="I46" s="12" t="s">
        <v>234</v>
      </c>
      <c r="J46" s="12" t="s">
        <v>265</v>
      </c>
    </row>
    <row r="47" spans="1:10" x14ac:dyDescent="0.25">
      <c r="A47" s="13"/>
      <c r="B47" s="13" t="s">
        <v>251</v>
      </c>
      <c r="C47" s="13"/>
      <c r="D47" s="13"/>
      <c r="E47" s="13"/>
      <c r="F47" s="13"/>
      <c r="G47" s="13">
        <f>SUM(G39:G46)</f>
        <v>646120</v>
      </c>
      <c r="H47" s="12"/>
      <c r="I47" s="12"/>
      <c r="J47" s="12"/>
    </row>
    <row r="48" spans="1:10" x14ac:dyDescent="0.25">
      <c r="A48" s="34"/>
      <c r="B48" s="30"/>
      <c r="C48" s="30"/>
      <c r="D48" s="30"/>
      <c r="E48" s="30"/>
      <c r="F48" s="30"/>
      <c r="G48" s="30"/>
      <c r="H48" s="29"/>
      <c r="I48" s="29"/>
      <c r="J48" s="29"/>
    </row>
    <row r="49" spans="1:10" ht="28.5" customHeight="1" x14ac:dyDescent="0.25">
      <c r="A49" s="52" t="s">
        <v>239</v>
      </c>
      <c r="B49" s="53"/>
      <c r="C49" s="53"/>
      <c r="D49" s="53"/>
      <c r="E49" s="53"/>
      <c r="F49" s="53"/>
      <c r="G49" s="53"/>
      <c r="H49" s="53"/>
      <c r="I49" s="53"/>
      <c r="J49" s="54"/>
    </row>
    <row r="50" spans="1:10" x14ac:dyDescent="0.25">
      <c r="A50" s="10" t="s">
        <v>0</v>
      </c>
      <c r="B50" s="10" t="s">
        <v>1</v>
      </c>
      <c r="C50" s="10" t="s">
        <v>2</v>
      </c>
      <c r="D50" s="10" t="s">
        <v>3</v>
      </c>
      <c r="E50" s="10" t="s">
        <v>250</v>
      </c>
      <c r="F50" s="10" t="s">
        <v>248</v>
      </c>
      <c r="G50" s="11" t="s">
        <v>249</v>
      </c>
      <c r="H50" s="12" t="s">
        <v>172</v>
      </c>
      <c r="I50" s="13" t="s">
        <v>231</v>
      </c>
      <c r="J50" s="13" t="s">
        <v>232</v>
      </c>
    </row>
    <row r="51" spans="1:10" ht="63" x14ac:dyDescent="0.25">
      <c r="A51" s="35">
        <v>1</v>
      </c>
      <c r="B51" s="36" t="s">
        <v>88</v>
      </c>
      <c r="C51" s="36" t="s">
        <v>89</v>
      </c>
      <c r="D51" s="36" t="s">
        <v>60</v>
      </c>
      <c r="E51" s="36">
        <v>21</v>
      </c>
      <c r="F51" s="36">
        <v>3999</v>
      </c>
      <c r="G51" s="33">
        <f>E51*F51</f>
        <v>83979</v>
      </c>
      <c r="H51" s="28" t="s">
        <v>173</v>
      </c>
      <c r="I51" s="28" t="s">
        <v>234</v>
      </c>
      <c r="J51" s="28" t="s">
        <v>265</v>
      </c>
    </row>
    <row r="52" spans="1:10" ht="63" x14ac:dyDescent="0.25">
      <c r="A52" s="13">
        <v>2</v>
      </c>
      <c r="B52" s="13" t="s">
        <v>88</v>
      </c>
      <c r="C52" s="13" t="s">
        <v>90</v>
      </c>
      <c r="D52" s="13" t="s">
        <v>60</v>
      </c>
      <c r="E52" s="13">
        <v>1</v>
      </c>
      <c r="F52" s="13">
        <v>4499</v>
      </c>
      <c r="G52" s="13">
        <f>SUM(E52*F52)</f>
        <v>4499</v>
      </c>
      <c r="H52" s="12" t="s">
        <v>174</v>
      </c>
      <c r="I52" s="12" t="s">
        <v>234</v>
      </c>
      <c r="J52" s="12" t="s">
        <v>265</v>
      </c>
    </row>
    <row r="53" spans="1:10" ht="63" x14ac:dyDescent="0.25">
      <c r="A53" s="13">
        <v>3</v>
      </c>
      <c r="B53" s="13" t="s">
        <v>88</v>
      </c>
      <c r="C53" s="13" t="s">
        <v>91</v>
      </c>
      <c r="D53" s="13" t="s">
        <v>60</v>
      </c>
      <c r="E53" s="13">
        <v>11</v>
      </c>
      <c r="F53" s="13">
        <v>4699</v>
      </c>
      <c r="G53" s="13">
        <f>SUM(E53*F53)</f>
        <v>51689</v>
      </c>
      <c r="H53" s="12" t="s">
        <v>175</v>
      </c>
      <c r="I53" s="12" t="s">
        <v>234</v>
      </c>
      <c r="J53" s="12" t="s">
        <v>265</v>
      </c>
    </row>
    <row r="54" spans="1:10" x14ac:dyDescent="0.25">
      <c r="A54" s="13"/>
      <c r="B54" s="13" t="s">
        <v>251</v>
      </c>
      <c r="C54" s="13"/>
      <c r="D54" s="13"/>
      <c r="E54" s="13"/>
      <c r="F54" s="13"/>
      <c r="G54" s="13">
        <f>G51+G52+G53</f>
        <v>140167</v>
      </c>
      <c r="H54" s="12"/>
      <c r="I54" s="12"/>
      <c r="J54" s="12"/>
    </row>
    <row r="55" spans="1:10" x14ac:dyDescent="0.25">
      <c r="A55" s="32"/>
      <c r="B55" s="33"/>
      <c r="C55" s="30"/>
      <c r="D55" s="30"/>
      <c r="E55" s="30"/>
      <c r="F55" s="30"/>
      <c r="G55" s="30"/>
      <c r="H55" s="29"/>
      <c r="I55" s="29"/>
      <c r="J55" s="29"/>
    </row>
    <row r="56" spans="1:10" ht="28.5" customHeight="1" x14ac:dyDescent="0.25">
      <c r="A56" s="52" t="s">
        <v>240</v>
      </c>
      <c r="B56" s="53"/>
      <c r="C56" s="53"/>
      <c r="D56" s="53"/>
      <c r="E56" s="53"/>
      <c r="F56" s="53"/>
      <c r="G56" s="53"/>
      <c r="H56" s="53"/>
      <c r="I56" s="53"/>
      <c r="J56" s="54"/>
    </row>
    <row r="57" spans="1:10" x14ac:dyDescent="0.25">
      <c r="A57" s="13" t="s">
        <v>0</v>
      </c>
      <c r="B57" s="13" t="s">
        <v>1</v>
      </c>
      <c r="C57" s="13" t="s">
        <v>2</v>
      </c>
      <c r="D57" s="13" t="s">
        <v>3</v>
      </c>
      <c r="E57" s="13" t="s">
        <v>250</v>
      </c>
      <c r="F57" s="13" t="s">
        <v>248</v>
      </c>
      <c r="G57" s="13" t="s">
        <v>249</v>
      </c>
      <c r="H57" s="12" t="s">
        <v>172</v>
      </c>
      <c r="I57" s="13" t="s">
        <v>231</v>
      </c>
      <c r="J57" s="13" t="s">
        <v>232</v>
      </c>
    </row>
    <row r="58" spans="1:10" ht="63" x14ac:dyDescent="0.25">
      <c r="A58" s="13">
        <v>1</v>
      </c>
      <c r="B58" s="13" t="s">
        <v>92</v>
      </c>
      <c r="C58" s="38" t="s">
        <v>93</v>
      </c>
      <c r="D58" s="13" t="s">
        <v>60</v>
      </c>
      <c r="E58" s="13">
        <v>28</v>
      </c>
      <c r="F58" s="13">
        <v>2000</v>
      </c>
      <c r="G58" s="13">
        <f>SUM(E58*F58)</f>
        <v>56000</v>
      </c>
      <c r="H58" s="12" t="s">
        <v>176</v>
      </c>
      <c r="I58" s="12" t="s">
        <v>234</v>
      </c>
      <c r="J58" s="12" t="s">
        <v>265</v>
      </c>
    </row>
    <row r="59" spans="1:10" x14ac:dyDescent="0.25">
      <c r="A59" s="13"/>
      <c r="B59" s="13" t="s">
        <v>252</v>
      </c>
      <c r="C59" s="38"/>
      <c r="D59" s="13"/>
      <c r="E59" s="13"/>
      <c r="F59" s="13"/>
      <c r="G59" s="13">
        <f>G58</f>
        <v>56000</v>
      </c>
      <c r="H59" s="12"/>
      <c r="I59" s="12"/>
      <c r="J59" s="12"/>
    </row>
    <row r="60" spans="1:10" x14ac:dyDescent="0.25">
      <c r="A60" s="32"/>
      <c r="B60" s="33"/>
      <c r="C60" s="37"/>
      <c r="D60" s="30"/>
      <c r="E60" s="30"/>
      <c r="F60" s="30"/>
      <c r="G60" s="30"/>
      <c r="H60" s="29"/>
      <c r="I60" s="29"/>
      <c r="J60" s="29"/>
    </row>
    <row r="61" spans="1:10" x14ac:dyDescent="0.25">
      <c r="A61" s="55" t="s">
        <v>241</v>
      </c>
      <c r="B61" s="56"/>
      <c r="C61" s="56"/>
      <c r="D61" s="56"/>
      <c r="E61" s="56"/>
      <c r="F61" s="56"/>
      <c r="G61" s="56"/>
      <c r="H61" s="56"/>
      <c r="I61" s="56"/>
      <c r="J61" s="57"/>
    </row>
    <row r="62" spans="1:10" x14ac:dyDescent="0.25">
      <c r="A62" s="13" t="s">
        <v>0</v>
      </c>
      <c r="B62" s="13" t="s">
        <v>1</v>
      </c>
      <c r="C62" s="13" t="s">
        <v>2</v>
      </c>
      <c r="D62" s="13" t="s">
        <v>3</v>
      </c>
      <c r="E62" s="13" t="s">
        <v>250</v>
      </c>
      <c r="F62" s="13" t="s">
        <v>248</v>
      </c>
      <c r="G62" s="13" t="s">
        <v>249</v>
      </c>
      <c r="H62" s="12" t="s">
        <v>172</v>
      </c>
      <c r="I62" s="13" t="s">
        <v>231</v>
      </c>
      <c r="J62" s="13" t="s">
        <v>232</v>
      </c>
    </row>
    <row r="63" spans="1:10" ht="85.5" x14ac:dyDescent="0.25">
      <c r="A63" s="13">
        <v>1</v>
      </c>
      <c r="B63" s="13" t="s">
        <v>94</v>
      </c>
      <c r="C63" s="13" t="s">
        <v>95</v>
      </c>
      <c r="D63" s="13" t="s">
        <v>36</v>
      </c>
      <c r="E63" s="13">
        <v>4</v>
      </c>
      <c r="F63" s="13">
        <v>50000</v>
      </c>
      <c r="G63" s="13">
        <f>E63*F63</f>
        <v>200000</v>
      </c>
      <c r="H63" s="12" t="s">
        <v>270</v>
      </c>
      <c r="I63" s="12" t="s">
        <v>234</v>
      </c>
      <c r="J63" s="12" t="s">
        <v>265</v>
      </c>
    </row>
    <row r="64" spans="1:10" ht="71.25" x14ac:dyDescent="0.25">
      <c r="A64" s="13">
        <v>2</v>
      </c>
      <c r="B64" s="13" t="s">
        <v>96</v>
      </c>
      <c r="C64" s="13" t="s">
        <v>97</v>
      </c>
      <c r="D64" s="13" t="s">
        <v>72</v>
      </c>
      <c r="E64" s="13">
        <v>16</v>
      </c>
      <c r="F64" s="13">
        <v>1200</v>
      </c>
      <c r="G64" s="13">
        <f t="shared" ref="G64:G73" si="1">SUM(E64*F64)</f>
        <v>19200</v>
      </c>
      <c r="H64" s="12" t="s">
        <v>269</v>
      </c>
      <c r="I64" s="12" t="s">
        <v>234</v>
      </c>
      <c r="J64" s="12" t="s">
        <v>265</v>
      </c>
    </row>
    <row r="65" spans="1:10" ht="47.25" x14ac:dyDescent="0.25">
      <c r="A65" s="13">
        <v>3</v>
      </c>
      <c r="B65" s="13" t="s">
        <v>98</v>
      </c>
      <c r="C65" s="13" t="s">
        <v>99</v>
      </c>
      <c r="D65" s="13" t="s">
        <v>72</v>
      </c>
      <c r="E65" s="13">
        <v>4</v>
      </c>
      <c r="F65" s="13">
        <v>40000</v>
      </c>
      <c r="G65" s="13">
        <f t="shared" si="1"/>
        <v>160000</v>
      </c>
      <c r="H65" s="12" t="s">
        <v>271</v>
      </c>
      <c r="I65" s="12" t="s">
        <v>234</v>
      </c>
      <c r="J65" s="12" t="s">
        <v>265</v>
      </c>
    </row>
    <row r="66" spans="1:10" ht="47.25" x14ac:dyDescent="0.25">
      <c r="A66" s="13">
        <v>4</v>
      </c>
      <c r="B66" s="13" t="s">
        <v>100</v>
      </c>
      <c r="C66" s="13" t="s">
        <v>101</v>
      </c>
      <c r="D66" s="13" t="s">
        <v>72</v>
      </c>
      <c r="E66" s="13">
        <v>16</v>
      </c>
      <c r="F66" s="13">
        <v>800</v>
      </c>
      <c r="G66" s="13">
        <f t="shared" si="1"/>
        <v>12800</v>
      </c>
      <c r="H66" s="12" t="s">
        <v>272</v>
      </c>
      <c r="I66" s="12" t="s">
        <v>234</v>
      </c>
      <c r="J66" s="12" t="s">
        <v>265</v>
      </c>
    </row>
    <row r="67" spans="1:10" x14ac:dyDescent="0.25">
      <c r="A67" s="13"/>
      <c r="B67" s="13" t="s">
        <v>251</v>
      </c>
      <c r="C67" s="13"/>
      <c r="D67" s="13"/>
      <c r="E67" s="13"/>
      <c r="F67" s="13"/>
      <c r="G67" s="13">
        <f>G63+G64+G65+G66</f>
        <v>392000</v>
      </c>
      <c r="H67" s="12"/>
      <c r="I67" s="12"/>
      <c r="J67" s="12"/>
    </row>
    <row r="68" spans="1:10" x14ac:dyDescent="0.25">
      <c r="A68" s="32"/>
      <c r="B68" s="36"/>
      <c r="C68" s="36"/>
      <c r="D68" s="36"/>
      <c r="E68" s="36"/>
      <c r="F68" s="36"/>
      <c r="G68" s="33"/>
      <c r="H68" s="29"/>
      <c r="I68" s="29"/>
      <c r="J68" s="29"/>
    </row>
    <row r="69" spans="1:10" ht="28.5" customHeight="1" x14ac:dyDescent="0.25">
      <c r="A69" s="55" t="s">
        <v>242</v>
      </c>
      <c r="B69" s="56"/>
      <c r="C69" s="56"/>
      <c r="D69" s="56"/>
      <c r="E69" s="56"/>
      <c r="F69" s="56"/>
      <c r="G69" s="56"/>
      <c r="H69" s="56"/>
      <c r="I69" s="56"/>
      <c r="J69" s="57"/>
    </row>
    <row r="70" spans="1:10" x14ac:dyDescent="0.25">
      <c r="A70" s="13" t="s">
        <v>0</v>
      </c>
      <c r="B70" s="13" t="s">
        <v>1</v>
      </c>
      <c r="C70" s="13" t="s">
        <v>2</v>
      </c>
      <c r="D70" s="13" t="s">
        <v>3</v>
      </c>
      <c r="E70" s="13" t="s">
        <v>250</v>
      </c>
      <c r="F70" s="13" t="s">
        <v>248</v>
      </c>
      <c r="G70" s="13" t="s">
        <v>249</v>
      </c>
      <c r="H70" s="12" t="s">
        <v>172</v>
      </c>
      <c r="I70" s="13" t="s">
        <v>231</v>
      </c>
      <c r="J70" s="13" t="s">
        <v>232</v>
      </c>
    </row>
    <row r="71" spans="1:10" ht="99.75" x14ac:dyDescent="0.25">
      <c r="A71" s="35">
        <v>1</v>
      </c>
      <c r="B71" s="14" t="s">
        <v>102</v>
      </c>
      <c r="C71" s="14" t="s">
        <v>103</v>
      </c>
      <c r="D71" s="14" t="s">
        <v>60</v>
      </c>
      <c r="E71" s="14">
        <v>1</v>
      </c>
      <c r="F71" s="14">
        <v>40000</v>
      </c>
      <c r="G71" s="15">
        <f t="shared" si="1"/>
        <v>40000</v>
      </c>
      <c r="H71" s="28" t="s">
        <v>177</v>
      </c>
      <c r="I71" s="28" t="s">
        <v>234</v>
      </c>
      <c r="J71" s="28" t="s">
        <v>265</v>
      </c>
    </row>
    <row r="72" spans="1:10" ht="47.25" x14ac:dyDescent="0.25">
      <c r="A72" s="13">
        <v>2</v>
      </c>
      <c r="B72" s="13" t="s">
        <v>104</v>
      </c>
      <c r="C72" s="13" t="s">
        <v>105</v>
      </c>
      <c r="D72" s="13" t="s">
        <v>60</v>
      </c>
      <c r="E72" s="13">
        <v>3</v>
      </c>
      <c r="F72" s="13">
        <v>2700</v>
      </c>
      <c r="G72" s="13">
        <f t="shared" si="1"/>
        <v>8100</v>
      </c>
      <c r="H72" s="12" t="s">
        <v>178</v>
      </c>
      <c r="I72" s="12" t="s">
        <v>234</v>
      </c>
      <c r="J72" s="12" t="s">
        <v>265</v>
      </c>
    </row>
    <row r="73" spans="1:10" ht="63" x14ac:dyDescent="0.25">
      <c r="A73" s="13">
        <v>3</v>
      </c>
      <c r="B73" s="13" t="s">
        <v>106</v>
      </c>
      <c r="C73" s="13" t="s">
        <v>107</v>
      </c>
      <c r="D73" s="13" t="s">
        <v>60</v>
      </c>
      <c r="E73" s="13">
        <v>1</v>
      </c>
      <c r="F73" s="13">
        <v>12000</v>
      </c>
      <c r="G73" s="13">
        <f t="shared" si="1"/>
        <v>12000</v>
      </c>
      <c r="H73" s="12" t="s">
        <v>273</v>
      </c>
      <c r="I73" s="12" t="s">
        <v>234</v>
      </c>
      <c r="J73" s="12" t="s">
        <v>265</v>
      </c>
    </row>
    <row r="74" spans="1:10" x14ac:dyDescent="0.25">
      <c r="A74" s="13"/>
      <c r="B74" s="13" t="s">
        <v>252</v>
      </c>
      <c r="C74" s="13"/>
      <c r="D74" s="13"/>
      <c r="E74" s="13"/>
      <c r="F74" s="13"/>
      <c r="G74" s="13">
        <f>G71+G72+G73</f>
        <v>60100</v>
      </c>
      <c r="H74" s="12"/>
      <c r="I74" s="12"/>
      <c r="J74" s="12"/>
    </row>
    <row r="75" spans="1:10" ht="31.5" customHeight="1" x14ac:dyDescent="0.25">
      <c r="A75" s="48" t="s">
        <v>243</v>
      </c>
      <c r="B75" s="48"/>
      <c r="C75" s="48"/>
      <c r="D75" s="48"/>
      <c r="E75" s="48"/>
      <c r="F75" s="48"/>
      <c r="G75" s="48"/>
      <c r="H75" s="48"/>
      <c r="I75" s="48"/>
      <c r="J75" s="60"/>
    </row>
    <row r="76" spans="1:10" x14ac:dyDescent="0.25">
      <c r="A76" s="13" t="s">
        <v>0</v>
      </c>
      <c r="B76" s="13" t="s">
        <v>1</v>
      </c>
      <c r="C76" s="13" t="s">
        <v>2</v>
      </c>
      <c r="D76" s="13" t="s">
        <v>3</v>
      </c>
      <c r="E76" s="13" t="s">
        <v>250</v>
      </c>
      <c r="F76" s="13" t="s">
        <v>248</v>
      </c>
      <c r="G76" s="13" t="s">
        <v>249</v>
      </c>
      <c r="H76" s="12" t="s">
        <v>172</v>
      </c>
      <c r="I76" s="13" t="s">
        <v>231</v>
      </c>
      <c r="J76" s="13" t="s">
        <v>232</v>
      </c>
    </row>
    <row r="77" spans="1:10" ht="42.75" x14ac:dyDescent="0.25">
      <c r="A77" s="40">
        <v>1</v>
      </c>
      <c r="B77" s="40" t="s">
        <v>7</v>
      </c>
      <c r="C77" s="40" t="s">
        <v>8</v>
      </c>
      <c r="D77" s="40" t="s">
        <v>9</v>
      </c>
      <c r="E77" s="40">
        <v>200</v>
      </c>
      <c r="F77" s="40">
        <v>30</v>
      </c>
      <c r="G77" s="40">
        <f>SUM(E77*F77)</f>
        <v>6000</v>
      </c>
      <c r="H77" s="41" t="s">
        <v>225</v>
      </c>
      <c r="I77" s="12" t="s">
        <v>234</v>
      </c>
      <c r="J77" s="12" t="s">
        <v>265</v>
      </c>
    </row>
    <row r="78" spans="1:10" ht="42.75" x14ac:dyDescent="0.25">
      <c r="A78" s="40">
        <v>2</v>
      </c>
      <c r="B78" s="40" t="s">
        <v>10</v>
      </c>
      <c r="C78" s="40" t="s">
        <v>11</v>
      </c>
      <c r="D78" s="40" t="s">
        <v>9</v>
      </c>
      <c r="E78" s="40">
        <v>600</v>
      </c>
      <c r="F78" s="40">
        <v>45</v>
      </c>
      <c r="G78" s="40">
        <f>SUM(E78*F78)</f>
        <v>27000</v>
      </c>
      <c r="H78" s="41" t="s">
        <v>225</v>
      </c>
      <c r="I78" s="12" t="s">
        <v>234</v>
      </c>
      <c r="J78" s="12" t="s">
        <v>265</v>
      </c>
    </row>
    <row r="79" spans="1:10" ht="42.75" x14ac:dyDescent="0.25">
      <c r="A79" s="40">
        <v>3</v>
      </c>
      <c r="B79" s="40" t="s">
        <v>12</v>
      </c>
      <c r="C79" s="40" t="s">
        <v>13</v>
      </c>
      <c r="D79" s="40" t="s">
        <v>9</v>
      </c>
      <c r="E79" s="40">
        <v>200</v>
      </c>
      <c r="F79" s="40">
        <v>150</v>
      </c>
      <c r="G79" s="40">
        <f>SUM(E79*F79)</f>
        <v>30000</v>
      </c>
      <c r="H79" s="41" t="s">
        <v>225</v>
      </c>
      <c r="I79" s="12" t="s">
        <v>234</v>
      </c>
      <c r="J79" s="12" t="s">
        <v>265</v>
      </c>
    </row>
    <row r="80" spans="1:10" ht="42.75" x14ac:dyDescent="0.25">
      <c r="A80" s="40">
        <v>4</v>
      </c>
      <c r="B80" s="40" t="s">
        <v>7</v>
      </c>
      <c r="C80" s="40" t="s">
        <v>14</v>
      </c>
      <c r="D80" s="40" t="s">
        <v>9</v>
      </c>
      <c r="E80" s="40">
        <v>2000</v>
      </c>
      <c r="F80" s="40">
        <v>30</v>
      </c>
      <c r="G80" s="40">
        <f>SUM(E80*F80)</f>
        <v>60000</v>
      </c>
      <c r="H80" s="41" t="s">
        <v>225</v>
      </c>
      <c r="I80" s="12" t="s">
        <v>234</v>
      </c>
      <c r="J80" s="12" t="s">
        <v>265</v>
      </c>
    </row>
    <row r="81" spans="1:10" x14ac:dyDescent="0.25">
      <c r="A81" s="40"/>
      <c r="B81" s="40" t="s">
        <v>251</v>
      </c>
      <c r="C81" s="40"/>
      <c r="D81" s="40"/>
      <c r="E81" s="40"/>
      <c r="F81" s="40"/>
      <c r="G81" s="40">
        <f>G77+G78+G79+G80</f>
        <v>123000</v>
      </c>
      <c r="H81" s="41"/>
      <c r="I81" s="12"/>
      <c r="J81" s="12"/>
    </row>
    <row r="82" spans="1:10" ht="28.5" customHeight="1" x14ac:dyDescent="0.25">
      <c r="A82" s="61" t="s">
        <v>244</v>
      </c>
      <c r="B82" s="62"/>
      <c r="C82" s="62"/>
      <c r="D82" s="62"/>
      <c r="E82" s="62"/>
      <c r="F82" s="62"/>
      <c r="G82" s="62"/>
      <c r="H82" s="62"/>
      <c r="I82" s="62"/>
      <c r="J82" s="63"/>
    </row>
    <row r="83" spans="1:10" ht="16.5" thickBot="1" x14ac:dyDescent="0.3">
      <c r="A83" s="13" t="s">
        <v>0</v>
      </c>
      <c r="B83" s="13" t="s">
        <v>1</v>
      </c>
      <c r="C83" s="13" t="s">
        <v>2</v>
      </c>
      <c r="D83" s="13" t="s">
        <v>3</v>
      </c>
      <c r="E83" s="13" t="s">
        <v>250</v>
      </c>
      <c r="F83" s="13" t="s">
        <v>248</v>
      </c>
      <c r="G83" s="13" t="s">
        <v>249</v>
      </c>
      <c r="H83" s="12" t="s">
        <v>172</v>
      </c>
      <c r="I83" s="13" t="s">
        <v>231</v>
      </c>
      <c r="J83" s="13" t="s">
        <v>232</v>
      </c>
    </row>
    <row r="84" spans="1:10" ht="29.25" thickBot="1" x14ac:dyDescent="0.3">
      <c r="A84" s="20">
        <v>1</v>
      </c>
      <c r="B84" s="21" t="s">
        <v>15</v>
      </c>
      <c r="C84" s="21" t="s">
        <v>16</v>
      </c>
      <c r="D84" s="21" t="s">
        <v>9</v>
      </c>
      <c r="E84" s="21">
        <v>500</v>
      </c>
      <c r="F84" s="21">
        <v>45</v>
      </c>
      <c r="G84" s="22">
        <f t="shared" ref="G84:G93" si="2">SUM(E84*F84)</f>
        <v>22500</v>
      </c>
      <c r="H84" s="23" t="s">
        <v>225</v>
      </c>
      <c r="I84" s="12" t="s">
        <v>234</v>
      </c>
      <c r="J84" s="12" t="s">
        <v>265</v>
      </c>
    </row>
    <row r="85" spans="1:10" ht="29.25" thickBot="1" x14ac:dyDescent="0.3">
      <c r="A85" s="20">
        <v>2</v>
      </c>
      <c r="B85" s="21" t="s">
        <v>17</v>
      </c>
      <c r="C85" s="21" t="s">
        <v>18</v>
      </c>
      <c r="D85" s="21" t="s">
        <v>9</v>
      </c>
      <c r="E85" s="21">
        <v>200</v>
      </c>
      <c r="F85" s="21">
        <v>150</v>
      </c>
      <c r="G85" s="22">
        <f t="shared" si="2"/>
        <v>30000</v>
      </c>
      <c r="H85" s="23" t="s">
        <v>225</v>
      </c>
      <c r="I85" s="12" t="s">
        <v>234</v>
      </c>
      <c r="J85" s="12" t="s">
        <v>265</v>
      </c>
    </row>
    <row r="86" spans="1:10" ht="29.25" thickBot="1" x14ac:dyDescent="0.3">
      <c r="A86" s="20">
        <v>3</v>
      </c>
      <c r="B86" s="21" t="s">
        <v>19</v>
      </c>
      <c r="C86" s="21" t="s">
        <v>20</v>
      </c>
      <c r="D86" s="21" t="s">
        <v>9</v>
      </c>
      <c r="E86" s="21">
        <v>200</v>
      </c>
      <c r="F86" s="21">
        <v>150</v>
      </c>
      <c r="G86" s="22">
        <f t="shared" si="2"/>
        <v>30000</v>
      </c>
      <c r="H86" s="23" t="s">
        <v>225</v>
      </c>
      <c r="I86" s="12" t="s">
        <v>234</v>
      </c>
      <c r="J86" s="12" t="s">
        <v>265</v>
      </c>
    </row>
    <row r="87" spans="1:10" ht="29.25" thickBot="1" x14ac:dyDescent="0.3">
      <c r="A87" s="20">
        <v>4</v>
      </c>
      <c r="B87" s="21" t="s">
        <v>21</v>
      </c>
      <c r="C87" s="21" t="s">
        <v>22</v>
      </c>
      <c r="D87" s="21" t="s">
        <v>9</v>
      </c>
      <c r="E87" s="21">
        <v>1000</v>
      </c>
      <c r="F87" s="21">
        <v>10</v>
      </c>
      <c r="G87" s="22">
        <f t="shared" si="2"/>
        <v>10000</v>
      </c>
      <c r="H87" s="23" t="s">
        <v>225</v>
      </c>
      <c r="I87" s="12" t="s">
        <v>234</v>
      </c>
      <c r="J87" s="12" t="s">
        <v>265</v>
      </c>
    </row>
    <row r="88" spans="1:10" ht="29.25" thickBot="1" x14ac:dyDescent="0.3">
      <c r="A88" s="20">
        <v>5</v>
      </c>
      <c r="B88" s="21" t="s">
        <v>23</v>
      </c>
      <c r="C88" s="21" t="s">
        <v>24</v>
      </c>
      <c r="D88" s="21" t="s">
        <v>9</v>
      </c>
      <c r="E88" s="21">
        <v>50</v>
      </c>
      <c r="F88" s="21">
        <v>45</v>
      </c>
      <c r="G88" s="22">
        <f t="shared" si="2"/>
        <v>2250</v>
      </c>
      <c r="H88" s="23" t="s">
        <v>225</v>
      </c>
      <c r="I88" s="12" t="s">
        <v>234</v>
      </c>
      <c r="J88" s="12" t="s">
        <v>265</v>
      </c>
    </row>
    <row r="89" spans="1:10" ht="29.25" thickBot="1" x14ac:dyDescent="0.3">
      <c r="A89" s="20">
        <v>6</v>
      </c>
      <c r="B89" s="21" t="s">
        <v>25</v>
      </c>
      <c r="C89" s="21" t="s">
        <v>24</v>
      </c>
      <c r="D89" s="21" t="s">
        <v>9</v>
      </c>
      <c r="E89" s="21">
        <v>50</v>
      </c>
      <c r="F89" s="21">
        <v>45</v>
      </c>
      <c r="G89" s="22">
        <f t="shared" si="2"/>
        <v>2250</v>
      </c>
      <c r="H89" s="23" t="s">
        <v>225</v>
      </c>
      <c r="I89" s="12" t="s">
        <v>234</v>
      </c>
      <c r="J89" s="12" t="s">
        <v>265</v>
      </c>
    </row>
    <row r="90" spans="1:10" ht="29.25" thickBot="1" x14ac:dyDescent="0.3">
      <c r="A90" s="20">
        <v>7</v>
      </c>
      <c r="B90" s="21" t="s">
        <v>26</v>
      </c>
      <c r="C90" s="21" t="s">
        <v>27</v>
      </c>
      <c r="D90" s="21" t="s">
        <v>9</v>
      </c>
      <c r="E90" s="21">
        <v>300</v>
      </c>
      <c r="F90" s="21">
        <v>20</v>
      </c>
      <c r="G90" s="22">
        <f t="shared" si="2"/>
        <v>6000</v>
      </c>
      <c r="H90" s="23" t="s">
        <v>225</v>
      </c>
      <c r="I90" s="12" t="s">
        <v>234</v>
      </c>
      <c r="J90" s="12" t="s">
        <v>265</v>
      </c>
    </row>
    <row r="91" spans="1:10" ht="28.5" x14ac:dyDescent="0.25">
      <c r="A91" s="42">
        <v>8</v>
      </c>
      <c r="B91" s="24" t="s">
        <v>28</v>
      </c>
      <c r="C91" s="24" t="s">
        <v>29</v>
      </c>
      <c r="D91" s="24" t="s">
        <v>9</v>
      </c>
      <c r="E91" s="24">
        <v>1000</v>
      </c>
      <c r="F91" s="24">
        <v>30</v>
      </c>
      <c r="G91" s="39">
        <f t="shared" si="2"/>
        <v>30000</v>
      </c>
      <c r="H91" s="43" t="s">
        <v>225</v>
      </c>
      <c r="I91" s="28" t="s">
        <v>234</v>
      </c>
      <c r="J91" s="28" t="s">
        <v>265</v>
      </c>
    </row>
    <row r="92" spans="1:10" ht="28.5" x14ac:dyDescent="0.25">
      <c r="A92" s="40">
        <v>9</v>
      </c>
      <c r="B92" s="40" t="s">
        <v>30</v>
      </c>
      <c r="C92" s="40" t="s">
        <v>31</v>
      </c>
      <c r="D92" s="40" t="s">
        <v>9</v>
      </c>
      <c r="E92" s="40">
        <v>500</v>
      </c>
      <c r="F92" s="40">
        <v>45</v>
      </c>
      <c r="G92" s="40">
        <f t="shared" si="2"/>
        <v>22500</v>
      </c>
      <c r="H92" s="41" t="s">
        <v>225</v>
      </c>
      <c r="I92" s="12" t="s">
        <v>234</v>
      </c>
      <c r="J92" s="12" t="s">
        <v>265</v>
      </c>
    </row>
    <row r="93" spans="1:10" ht="57" x14ac:dyDescent="0.25">
      <c r="A93" s="40">
        <v>10</v>
      </c>
      <c r="B93" s="40" t="s">
        <v>32</v>
      </c>
      <c r="C93" s="40" t="s">
        <v>33</v>
      </c>
      <c r="D93" s="40" t="s">
        <v>9</v>
      </c>
      <c r="E93" s="40">
        <v>500</v>
      </c>
      <c r="F93" s="40">
        <v>45</v>
      </c>
      <c r="G93" s="40">
        <f t="shared" si="2"/>
        <v>22500</v>
      </c>
      <c r="H93" s="41" t="s">
        <v>225</v>
      </c>
      <c r="I93" s="12" t="s">
        <v>234</v>
      </c>
      <c r="J93" s="12" t="s">
        <v>265</v>
      </c>
    </row>
    <row r="94" spans="1:10" x14ac:dyDescent="0.25">
      <c r="A94" s="40"/>
      <c r="B94" s="40" t="s">
        <v>252</v>
      </c>
      <c r="C94" s="40"/>
      <c r="D94" s="40"/>
      <c r="E94" s="40"/>
      <c r="F94" s="40"/>
      <c r="G94" s="40">
        <f>G84+G85+G86+G87+G88+G89+G90+G91+G92+G93</f>
        <v>178000</v>
      </c>
      <c r="H94" s="41"/>
      <c r="I94" s="12"/>
      <c r="J94" s="12"/>
    </row>
    <row r="95" spans="1:10" x14ac:dyDescent="0.25">
      <c r="A95" s="64" t="s">
        <v>245</v>
      </c>
      <c r="B95" s="65"/>
      <c r="C95" s="65"/>
      <c r="D95" s="65"/>
      <c r="E95" s="65"/>
      <c r="F95" s="65"/>
      <c r="G95" s="65"/>
      <c r="H95" s="65"/>
      <c r="I95" s="65"/>
      <c r="J95" s="66"/>
    </row>
    <row r="96" spans="1:10" x14ac:dyDescent="0.25">
      <c r="A96" s="13" t="s">
        <v>0</v>
      </c>
      <c r="B96" s="13" t="s">
        <v>1</v>
      </c>
      <c r="C96" s="13" t="s">
        <v>2</v>
      </c>
      <c r="D96" s="13" t="s">
        <v>3</v>
      </c>
      <c r="E96" s="13" t="s">
        <v>250</v>
      </c>
      <c r="F96" s="13" t="s">
        <v>248</v>
      </c>
      <c r="G96" s="13" t="s">
        <v>249</v>
      </c>
      <c r="H96" s="28" t="s">
        <v>172</v>
      </c>
      <c r="I96" s="13" t="s">
        <v>231</v>
      </c>
      <c r="J96" s="13" t="s">
        <v>232</v>
      </c>
    </row>
    <row r="97" spans="1:10" ht="71.25" x14ac:dyDescent="0.25">
      <c r="A97" s="20">
        <v>1</v>
      </c>
      <c r="B97" s="21" t="s">
        <v>34</v>
      </c>
      <c r="C97" s="1" t="s">
        <v>35</v>
      </c>
      <c r="D97" s="21" t="s">
        <v>36</v>
      </c>
      <c r="E97" s="21">
        <v>200</v>
      </c>
      <c r="F97" s="21">
        <v>950</v>
      </c>
      <c r="G97" s="22">
        <f t="shared" ref="G97:G104" si="3">SUM(E97*F97)</f>
        <v>190000</v>
      </c>
      <c r="H97" s="44" t="s">
        <v>226</v>
      </c>
      <c r="I97" s="12" t="s">
        <v>234</v>
      </c>
      <c r="J97" s="12" t="s">
        <v>265</v>
      </c>
    </row>
    <row r="98" spans="1:10" ht="28.5" x14ac:dyDescent="0.25">
      <c r="A98" s="42">
        <v>2</v>
      </c>
      <c r="B98" s="24" t="s">
        <v>37</v>
      </c>
      <c r="C98" s="24" t="s">
        <v>38</v>
      </c>
      <c r="D98" s="24" t="s">
        <v>36</v>
      </c>
      <c r="E98" s="24">
        <v>80</v>
      </c>
      <c r="F98" s="24">
        <v>150</v>
      </c>
      <c r="G98" s="39">
        <f t="shared" si="3"/>
        <v>12000</v>
      </c>
      <c r="H98" s="8" t="s">
        <v>227</v>
      </c>
      <c r="I98" s="28" t="s">
        <v>234</v>
      </c>
      <c r="J98" s="28" t="s">
        <v>265</v>
      </c>
    </row>
    <row r="99" spans="1:10" ht="42.75" x14ac:dyDescent="0.25">
      <c r="A99" s="40">
        <v>3</v>
      </c>
      <c r="B99" s="40" t="s">
        <v>39</v>
      </c>
      <c r="C99" s="40" t="s">
        <v>40</v>
      </c>
      <c r="D99" s="40" t="s">
        <v>36</v>
      </c>
      <c r="E99" s="40">
        <v>500</v>
      </c>
      <c r="F99" s="40">
        <v>1100</v>
      </c>
      <c r="G99" s="40">
        <f t="shared" si="3"/>
        <v>550000</v>
      </c>
      <c r="H99" s="7" t="s">
        <v>228</v>
      </c>
      <c r="I99" s="12" t="s">
        <v>234</v>
      </c>
      <c r="J99" s="12" t="s">
        <v>265</v>
      </c>
    </row>
    <row r="100" spans="1:10" ht="42.75" x14ac:dyDescent="0.25">
      <c r="A100" s="40">
        <v>4</v>
      </c>
      <c r="B100" s="40" t="s">
        <v>41</v>
      </c>
      <c r="C100" s="40" t="s">
        <v>42</v>
      </c>
      <c r="D100" s="40" t="s">
        <v>36</v>
      </c>
      <c r="E100" s="40">
        <v>40</v>
      </c>
      <c r="F100" s="40">
        <v>360</v>
      </c>
      <c r="G100" s="40">
        <f t="shared" si="3"/>
        <v>14400</v>
      </c>
      <c r="H100" s="7" t="s">
        <v>230</v>
      </c>
      <c r="I100" s="12" t="s">
        <v>234</v>
      </c>
      <c r="J100" s="12" t="s">
        <v>265</v>
      </c>
    </row>
    <row r="101" spans="1:10" ht="28.5" x14ac:dyDescent="0.25">
      <c r="A101" s="40">
        <v>5</v>
      </c>
      <c r="B101" s="40" t="s">
        <v>43</v>
      </c>
      <c r="C101" s="40" t="s">
        <v>44</v>
      </c>
      <c r="D101" s="40" t="s">
        <v>45</v>
      </c>
      <c r="E101" s="40">
        <v>3000</v>
      </c>
      <c r="F101" s="40">
        <v>25</v>
      </c>
      <c r="G101" s="40">
        <f t="shared" si="3"/>
        <v>75000</v>
      </c>
      <c r="H101" s="7" t="s">
        <v>229</v>
      </c>
      <c r="I101" s="12" t="s">
        <v>234</v>
      </c>
      <c r="J101" s="12" t="s">
        <v>265</v>
      </c>
    </row>
    <row r="102" spans="1:10" ht="28.5" x14ac:dyDescent="0.25">
      <c r="A102" s="40">
        <v>6</v>
      </c>
      <c r="B102" s="40" t="s">
        <v>46</v>
      </c>
      <c r="C102" s="40" t="s">
        <v>47</v>
      </c>
      <c r="D102" s="40" t="s">
        <v>45</v>
      </c>
      <c r="E102" s="40">
        <v>1000</v>
      </c>
      <c r="F102" s="40">
        <v>15</v>
      </c>
      <c r="G102" s="40">
        <f t="shared" si="3"/>
        <v>15000</v>
      </c>
      <c r="H102" s="7" t="s">
        <v>179</v>
      </c>
      <c r="I102" s="12" t="s">
        <v>234</v>
      </c>
      <c r="J102" s="12" t="s">
        <v>265</v>
      </c>
    </row>
    <row r="103" spans="1:10" ht="42.75" x14ac:dyDescent="0.25">
      <c r="A103" s="40">
        <v>7</v>
      </c>
      <c r="B103" s="40" t="s">
        <v>48</v>
      </c>
      <c r="C103" s="40" t="s">
        <v>49</v>
      </c>
      <c r="D103" s="40" t="s">
        <v>36</v>
      </c>
      <c r="E103" s="40">
        <v>20</v>
      </c>
      <c r="F103" s="40">
        <v>800</v>
      </c>
      <c r="G103" s="40">
        <f t="shared" si="3"/>
        <v>16000</v>
      </c>
      <c r="H103" s="7" t="s">
        <v>180</v>
      </c>
      <c r="I103" s="12" t="s">
        <v>234</v>
      </c>
      <c r="J103" s="12" t="s">
        <v>265</v>
      </c>
    </row>
    <row r="104" spans="1:10" ht="28.5" x14ac:dyDescent="0.25">
      <c r="A104" s="40">
        <v>8</v>
      </c>
      <c r="B104" s="40" t="s">
        <v>50</v>
      </c>
      <c r="C104" s="40" t="s">
        <v>51</v>
      </c>
      <c r="D104" s="40" t="s">
        <v>36</v>
      </c>
      <c r="E104" s="40">
        <v>80</v>
      </c>
      <c r="F104" s="40">
        <v>100</v>
      </c>
      <c r="G104" s="40">
        <f t="shared" si="3"/>
        <v>8000</v>
      </c>
      <c r="H104" s="44" t="s">
        <v>181</v>
      </c>
      <c r="I104" s="12" t="s">
        <v>234</v>
      </c>
      <c r="J104" s="12" t="s">
        <v>265</v>
      </c>
    </row>
    <row r="105" spans="1:10" x14ac:dyDescent="0.25">
      <c r="A105" s="40"/>
      <c r="B105" s="40" t="s">
        <v>253</v>
      </c>
      <c r="C105" s="40"/>
      <c r="D105" s="40"/>
      <c r="E105" s="40"/>
      <c r="F105" s="40"/>
      <c r="G105" s="40">
        <f>G97+G98+G99+G100+G101+G102+G103+G104</f>
        <v>880400</v>
      </c>
      <c r="H105" s="44"/>
      <c r="I105" s="12"/>
      <c r="J105" s="12"/>
    </row>
    <row r="106" spans="1:10" x14ac:dyDescent="0.25">
      <c r="A106" s="67" t="s">
        <v>246</v>
      </c>
      <c r="B106" s="68"/>
      <c r="C106" s="68"/>
      <c r="D106" s="68"/>
      <c r="E106" s="68"/>
      <c r="F106" s="68"/>
      <c r="G106" s="68"/>
      <c r="H106" s="68"/>
      <c r="I106" s="68"/>
      <c r="J106" s="69"/>
    </row>
    <row r="107" spans="1:10" x14ac:dyDescent="0.25">
      <c r="A107" s="13" t="s">
        <v>0</v>
      </c>
      <c r="B107" s="13" t="s">
        <v>1</v>
      </c>
      <c r="C107" s="13" t="s">
        <v>2</v>
      </c>
      <c r="D107" s="13" t="s">
        <v>3</v>
      </c>
      <c r="E107" s="13" t="s">
        <v>250</v>
      </c>
      <c r="F107" s="13" t="s">
        <v>248</v>
      </c>
      <c r="G107" s="13" t="s">
        <v>249</v>
      </c>
      <c r="H107" s="12" t="s">
        <v>172</v>
      </c>
      <c r="I107" s="13" t="s">
        <v>231</v>
      </c>
      <c r="J107" s="13" t="s">
        <v>232</v>
      </c>
    </row>
    <row r="108" spans="1:10" ht="42.75" x14ac:dyDescent="0.25">
      <c r="A108" s="40">
        <v>1</v>
      </c>
      <c r="B108" s="40" t="s">
        <v>52</v>
      </c>
      <c r="C108" s="40" t="s">
        <v>53</v>
      </c>
      <c r="D108" s="40" t="s">
        <v>36</v>
      </c>
      <c r="E108" s="40">
        <v>110</v>
      </c>
      <c r="F108" s="40">
        <v>350</v>
      </c>
      <c r="G108" s="40">
        <f>SUM(E108*F108)</f>
        <v>38500</v>
      </c>
      <c r="H108" s="7" t="s">
        <v>182</v>
      </c>
      <c r="I108" s="12" t="s">
        <v>234</v>
      </c>
      <c r="J108" s="12" t="s">
        <v>265</v>
      </c>
    </row>
    <row r="109" spans="1:10" ht="42.75" x14ac:dyDescent="0.25">
      <c r="A109" s="40">
        <v>2</v>
      </c>
      <c r="B109" s="40" t="s">
        <v>54</v>
      </c>
      <c r="C109" s="40" t="s">
        <v>55</v>
      </c>
      <c r="D109" s="40" t="s">
        <v>36</v>
      </c>
      <c r="E109" s="40">
        <v>1201</v>
      </c>
      <c r="F109" s="40">
        <v>180</v>
      </c>
      <c r="G109" s="40">
        <f>SUM(E109*F109)</f>
        <v>216180</v>
      </c>
      <c r="H109" s="7" t="s">
        <v>183</v>
      </c>
      <c r="I109" s="12" t="s">
        <v>234</v>
      </c>
      <c r="J109" s="12" t="s">
        <v>265</v>
      </c>
    </row>
    <row r="110" spans="1:10" ht="28.5" x14ac:dyDescent="0.25">
      <c r="A110" s="40">
        <v>3</v>
      </c>
      <c r="B110" s="40" t="s">
        <v>56</v>
      </c>
      <c r="C110" s="40" t="s">
        <v>57</v>
      </c>
      <c r="D110" s="40" t="s">
        <v>36</v>
      </c>
      <c r="E110" s="40">
        <v>530</v>
      </c>
      <c r="F110" s="40">
        <v>10</v>
      </c>
      <c r="G110" s="40">
        <f>SUM(E110*F110)</f>
        <v>5300</v>
      </c>
      <c r="H110" s="7" t="s">
        <v>184</v>
      </c>
      <c r="I110" s="12" t="s">
        <v>234</v>
      </c>
      <c r="J110" s="12" t="s">
        <v>265</v>
      </c>
    </row>
    <row r="111" spans="1:10" ht="28.5" x14ac:dyDescent="0.25">
      <c r="A111" s="40">
        <v>4</v>
      </c>
      <c r="B111" s="40" t="s">
        <v>58</v>
      </c>
      <c r="C111" s="40" t="s">
        <v>59</v>
      </c>
      <c r="D111" s="40" t="s">
        <v>36</v>
      </c>
      <c r="E111" s="40">
        <v>300</v>
      </c>
      <c r="F111" s="40">
        <v>299.89999999999998</v>
      </c>
      <c r="G111" s="40">
        <f>SUM(E111*F111)</f>
        <v>89970</v>
      </c>
      <c r="H111" s="7" t="s">
        <v>182</v>
      </c>
      <c r="I111" s="12" t="s">
        <v>234</v>
      </c>
      <c r="J111" s="12" t="s">
        <v>265</v>
      </c>
    </row>
    <row r="112" spans="1:10" x14ac:dyDescent="0.25">
      <c r="A112" s="40"/>
      <c r="B112" s="40" t="s">
        <v>254</v>
      </c>
      <c r="C112" s="40"/>
      <c r="D112" s="40"/>
      <c r="E112" s="40"/>
      <c r="F112" s="40"/>
      <c r="G112" s="40">
        <f>G108+G109+G110+G111</f>
        <v>349950</v>
      </c>
      <c r="H112" s="7"/>
      <c r="I112" s="12"/>
      <c r="J112" s="12"/>
    </row>
    <row r="113" spans="1:10" ht="31.5" customHeight="1" x14ac:dyDescent="0.25">
      <c r="A113" s="58" t="s">
        <v>247</v>
      </c>
      <c r="B113" s="58"/>
      <c r="C113" s="58"/>
      <c r="D113" s="58"/>
      <c r="E113" s="58"/>
      <c r="F113" s="58"/>
      <c r="G113" s="58"/>
      <c r="H113" s="58"/>
      <c r="I113" s="58"/>
      <c r="J113" s="59"/>
    </row>
    <row r="114" spans="1:10" ht="28.5" x14ac:dyDescent="0.25">
      <c r="A114" s="24" t="s">
        <v>0</v>
      </c>
      <c r="B114" s="24" t="s">
        <v>1</v>
      </c>
      <c r="C114" s="24" t="s">
        <v>2</v>
      </c>
      <c r="D114" s="24" t="s">
        <v>3</v>
      </c>
      <c r="E114" s="9" t="s">
        <v>4</v>
      </c>
      <c r="F114" s="24" t="s">
        <v>5</v>
      </c>
      <c r="G114" s="24" t="s">
        <v>6</v>
      </c>
      <c r="H114" s="12" t="s">
        <v>172</v>
      </c>
      <c r="I114" s="13" t="s">
        <v>231</v>
      </c>
      <c r="J114" s="13" t="s">
        <v>232</v>
      </c>
    </row>
    <row r="115" spans="1:10" ht="31.5" x14ac:dyDescent="0.25">
      <c r="A115" s="19">
        <v>1</v>
      </c>
      <c r="B115" s="10" t="s">
        <v>61</v>
      </c>
      <c r="C115" s="10"/>
      <c r="D115" s="10" t="s">
        <v>60</v>
      </c>
      <c r="E115" s="10">
        <v>62</v>
      </c>
      <c r="F115" s="10">
        <v>6000</v>
      </c>
      <c r="G115" s="11">
        <v>372000</v>
      </c>
      <c r="H115" s="45" t="s">
        <v>256</v>
      </c>
      <c r="I115" s="12" t="s">
        <v>234</v>
      </c>
      <c r="J115" s="12" t="s">
        <v>265</v>
      </c>
    </row>
    <row r="116" spans="1:10" ht="31.5" x14ac:dyDescent="0.25">
      <c r="A116" s="19">
        <v>2</v>
      </c>
      <c r="B116" s="10" t="s">
        <v>62</v>
      </c>
      <c r="C116" s="10"/>
      <c r="D116" s="10" t="s">
        <v>60</v>
      </c>
      <c r="E116" s="10">
        <v>41</v>
      </c>
      <c r="F116" s="10">
        <v>9400</v>
      </c>
      <c r="G116" s="11">
        <v>385400</v>
      </c>
      <c r="H116" s="45" t="s">
        <v>257</v>
      </c>
      <c r="I116" s="12" t="s">
        <v>234</v>
      </c>
      <c r="J116" s="12" t="s">
        <v>265</v>
      </c>
    </row>
    <row r="117" spans="1:10" ht="31.5" x14ac:dyDescent="0.25">
      <c r="A117" s="35">
        <v>3</v>
      </c>
      <c r="B117" s="14" t="s">
        <v>63</v>
      </c>
      <c r="C117" s="14"/>
      <c r="D117" s="14" t="s">
        <v>60</v>
      </c>
      <c r="E117" s="14">
        <v>20</v>
      </c>
      <c r="F117" s="14">
        <v>6000</v>
      </c>
      <c r="G117" s="15">
        <v>120000</v>
      </c>
      <c r="H117" s="46" t="s">
        <v>258</v>
      </c>
      <c r="I117" s="28" t="s">
        <v>234</v>
      </c>
      <c r="J117" s="28" t="s">
        <v>265</v>
      </c>
    </row>
    <row r="118" spans="1:10" ht="23.25" customHeight="1" x14ac:dyDescent="0.25">
      <c r="A118" s="13">
        <v>4</v>
      </c>
      <c r="B118" s="13" t="s">
        <v>64</v>
      </c>
      <c r="C118" s="13"/>
      <c r="D118" s="13" t="s">
        <v>60</v>
      </c>
      <c r="E118" s="13">
        <v>10</v>
      </c>
      <c r="F118" s="13">
        <v>2460</v>
      </c>
      <c r="G118" s="13">
        <v>24600</v>
      </c>
      <c r="H118" s="45" t="s">
        <v>259</v>
      </c>
      <c r="I118" s="12" t="s">
        <v>234</v>
      </c>
      <c r="J118" s="12" t="s">
        <v>278</v>
      </c>
    </row>
    <row r="119" spans="1:10" ht="31.5" x14ac:dyDescent="0.25">
      <c r="A119" s="13">
        <v>5</v>
      </c>
      <c r="B119" s="13" t="s">
        <v>65</v>
      </c>
      <c r="C119" s="13"/>
      <c r="D119" s="13" t="s">
        <v>60</v>
      </c>
      <c r="E119" s="13">
        <v>36</v>
      </c>
      <c r="F119" s="13">
        <v>1210</v>
      </c>
      <c r="G119" s="13">
        <v>43560</v>
      </c>
      <c r="H119" s="45" t="s">
        <v>261</v>
      </c>
      <c r="I119" s="12" t="s">
        <v>234</v>
      </c>
      <c r="J119" s="12" t="s">
        <v>280</v>
      </c>
    </row>
    <row r="120" spans="1:10" ht="31.5" x14ac:dyDescent="0.25">
      <c r="A120" s="13">
        <v>6</v>
      </c>
      <c r="B120" s="13" t="s">
        <v>66</v>
      </c>
      <c r="C120" s="13"/>
      <c r="D120" s="13" t="s">
        <v>60</v>
      </c>
      <c r="E120" s="13">
        <v>17</v>
      </c>
      <c r="F120" s="13">
        <v>2599</v>
      </c>
      <c r="G120" s="13">
        <v>44183</v>
      </c>
      <c r="H120" s="45" t="s">
        <v>260</v>
      </c>
      <c r="I120" s="12" t="s">
        <v>234</v>
      </c>
      <c r="J120" s="12" t="s">
        <v>280</v>
      </c>
    </row>
    <row r="121" spans="1:10" ht="31.5" x14ac:dyDescent="0.25">
      <c r="A121" s="19">
        <v>7</v>
      </c>
      <c r="B121" s="13" t="s">
        <v>67</v>
      </c>
      <c r="C121" s="13"/>
      <c r="D121" s="13" t="s">
        <v>60</v>
      </c>
      <c r="E121" s="13">
        <v>10</v>
      </c>
      <c r="F121" s="13">
        <v>1467</v>
      </c>
      <c r="G121" s="13">
        <v>14670</v>
      </c>
      <c r="H121" s="45" t="s">
        <v>261</v>
      </c>
      <c r="I121" s="12" t="s">
        <v>234</v>
      </c>
      <c r="J121" s="12" t="s">
        <v>280</v>
      </c>
    </row>
    <row r="122" spans="1:10" ht="31.5" x14ac:dyDescent="0.25">
      <c r="A122" s="19">
        <v>8</v>
      </c>
      <c r="B122" s="13" t="s">
        <v>68</v>
      </c>
      <c r="C122" s="13"/>
      <c r="D122" s="13" t="s">
        <v>60</v>
      </c>
      <c r="E122" s="13">
        <v>200</v>
      </c>
      <c r="F122" s="13">
        <v>1300</v>
      </c>
      <c r="G122" s="13">
        <v>260000</v>
      </c>
      <c r="H122" s="45" t="s">
        <v>263</v>
      </c>
      <c r="I122" s="12" t="s">
        <v>234</v>
      </c>
      <c r="J122" s="12" t="s">
        <v>280</v>
      </c>
    </row>
    <row r="123" spans="1:10" ht="31.5" x14ac:dyDescent="0.25">
      <c r="A123" s="35">
        <v>9</v>
      </c>
      <c r="B123" s="13" t="s">
        <v>69</v>
      </c>
      <c r="C123" s="13"/>
      <c r="D123" s="13" t="s">
        <v>60</v>
      </c>
      <c r="E123" s="13">
        <v>20</v>
      </c>
      <c r="F123" s="13">
        <v>2058</v>
      </c>
      <c r="G123" s="13">
        <v>41160</v>
      </c>
      <c r="H123" s="45" t="s">
        <v>262</v>
      </c>
      <c r="I123" s="12" t="s">
        <v>234</v>
      </c>
      <c r="J123" s="12" t="s">
        <v>280</v>
      </c>
    </row>
    <row r="124" spans="1:10" ht="31.5" x14ac:dyDescent="0.25">
      <c r="A124" s="13">
        <v>10</v>
      </c>
      <c r="B124" s="13" t="s">
        <v>279</v>
      </c>
      <c r="C124" s="13"/>
      <c r="D124" s="13" t="s">
        <v>60</v>
      </c>
      <c r="E124" s="13">
        <v>12</v>
      </c>
      <c r="F124" s="13">
        <v>2099</v>
      </c>
      <c r="G124" s="13">
        <v>25188</v>
      </c>
      <c r="H124" s="45" t="s">
        <v>261</v>
      </c>
      <c r="I124" s="12" t="s">
        <v>234</v>
      </c>
      <c r="J124" s="12" t="s">
        <v>280</v>
      </c>
    </row>
    <row r="125" spans="1:10" x14ac:dyDescent="0.25">
      <c r="A125" s="12"/>
      <c r="B125" s="12" t="s">
        <v>255</v>
      </c>
      <c r="C125" s="12"/>
      <c r="D125" s="12"/>
      <c r="E125" s="12"/>
      <c r="F125" s="12"/>
      <c r="G125" s="12">
        <f>G115+G116+G117+G118+G119+G120+G121+G122+G123+G124</f>
        <v>1330761</v>
      </c>
      <c r="H125" s="45"/>
      <c r="I125" s="12"/>
      <c r="J125" s="12"/>
    </row>
  </sheetData>
  <autoFilter ref="A2:J35">
    <filterColumn colId="8">
      <customFilters>
        <customFilter operator="notEqual" val=" "/>
      </customFilters>
    </filterColumn>
  </autoFilter>
  <mergeCells count="11">
    <mergeCell ref="A113:J113"/>
    <mergeCell ref="A69:J69"/>
    <mergeCell ref="A75:J75"/>
    <mergeCell ref="A82:J82"/>
    <mergeCell ref="A95:J95"/>
    <mergeCell ref="A106:J106"/>
    <mergeCell ref="A1:J1"/>
    <mergeCell ref="A37:J37"/>
    <mergeCell ref="A49:J49"/>
    <mergeCell ref="A56:J56"/>
    <mergeCell ref="A61:J61"/>
  </mergeCells>
  <phoneticPr fontId="1" type="noConversion"/>
  <dataValidations count="1">
    <dataValidation type="list" allowBlank="1" showInputMessage="1" showErrorMessage="1" sqref="I3:I36 I51:I55 I39:I48 I58:I60 I63:I68 I71:I74 I77:I81 I84:I94 I97:I105 I108:I112 I115:I124">
      <formula1>"是,否"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胸科医院开办费（办公设备购置）购置清单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wy</cp:lastModifiedBy>
  <dcterms:created xsi:type="dcterms:W3CDTF">2006-09-16T00:00:00Z</dcterms:created>
  <dcterms:modified xsi:type="dcterms:W3CDTF">2024-04-24T02:55:19Z</dcterms:modified>
</cp:coreProperties>
</file>